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negov\YandexDisk\_НОК\_ОБРАЗОВАНИЕ\Кемский район\drive-download-20221031T131505Z-001\"/>
    </mc:Choice>
  </mc:AlternateContent>
  <bookViews>
    <workbookView xWindow="0" yWindow="0" windowWidth="28800" windowHeight="12000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calcPr calcId="162913"/>
  <extLst>
    <ext uri="GoogleSheetsCustomDataVersion1">
      <go:sheetsCustomData xmlns:go="http://customooxmlschemas.google.com/" r:id="rId11" roundtripDataSignature="AMtx7mjIvn9H53/VhyEf8mEzyZXncrpYhA=="/>
    </ext>
  </extLst>
</workbook>
</file>

<file path=xl/calcChain.xml><?xml version="1.0" encoding="utf-8"?>
<calcChain xmlns="http://schemas.openxmlformats.org/spreadsheetml/2006/main">
  <c r="B4" i="2" l="1"/>
  <c r="B5" i="2"/>
  <c r="B6" i="2"/>
  <c r="B7" i="2"/>
  <c r="B8" i="2"/>
  <c r="B9" i="2"/>
  <c r="E9" i="2" s="1"/>
  <c r="B9" i="7" s="1"/>
  <c r="G9" i="7" s="1"/>
  <c r="B10" i="2"/>
  <c r="B11" i="2"/>
  <c r="B12" i="2"/>
  <c r="B13" i="2"/>
  <c r="E13" i="2" s="1"/>
  <c r="B13" i="7" s="1"/>
  <c r="B3" i="2"/>
  <c r="F2" i="7"/>
  <c r="E2" i="7"/>
  <c r="D2" i="7"/>
  <c r="C2" i="7"/>
  <c r="B2" i="7"/>
  <c r="G2" i="7" s="1"/>
  <c r="D13" i="6"/>
  <c r="C13" i="6"/>
  <c r="B13" i="6"/>
  <c r="E13" i="6" s="1"/>
  <c r="F13" i="7" s="1"/>
  <c r="A13" i="6"/>
  <c r="E12" i="6"/>
  <c r="F12" i="7" s="1"/>
  <c r="D12" i="6"/>
  <c r="C12" i="6"/>
  <c r="B12" i="6"/>
  <c r="A12" i="6"/>
  <c r="D11" i="6"/>
  <c r="C11" i="6"/>
  <c r="B11" i="6"/>
  <c r="E11" i="6" s="1"/>
  <c r="F11" i="7" s="1"/>
  <c r="A11" i="6"/>
  <c r="D10" i="6"/>
  <c r="C10" i="6"/>
  <c r="B10" i="6"/>
  <c r="E10" i="6" s="1"/>
  <c r="F10" i="7" s="1"/>
  <c r="A10" i="6"/>
  <c r="D9" i="6"/>
  <c r="E9" i="6" s="1"/>
  <c r="F9" i="7" s="1"/>
  <c r="C9" i="6"/>
  <c r="B9" i="6"/>
  <c r="A9" i="6"/>
  <c r="E8" i="6"/>
  <c r="F8" i="7" s="1"/>
  <c r="D8" i="6"/>
  <c r="C8" i="6"/>
  <c r="B8" i="6"/>
  <c r="A8" i="6"/>
  <c r="D7" i="6"/>
  <c r="C7" i="6"/>
  <c r="B7" i="6"/>
  <c r="E7" i="6" s="1"/>
  <c r="F7" i="7" s="1"/>
  <c r="A7" i="6"/>
  <c r="D6" i="6"/>
  <c r="C6" i="6"/>
  <c r="B6" i="6"/>
  <c r="E6" i="6" s="1"/>
  <c r="F6" i="7" s="1"/>
  <c r="A6" i="6"/>
  <c r="D5" i="6"/>
  <c r="E5" i="6" s="1"/>
  <c r="F5" i="7" s="1"/>
  <c r="C5" i="6"/>
  <c r="B5" i="6"/>
  <c r="A5" i="6"/>
  <c r="E4" i="6"/>
  <c r="F4" i="7" s="1"/>
  <c r="D4" i="6"/>
  <c r="C4" i="6"/>
  <c r="B4" i="6"/>
  <c r="A4" i="6"/>
  <c r="D3" i="6"/>
  <c r="C3" i="6"/>
  <c r="B3" i="6"/>
  <c r="E3" i="6" s="1"/>
  <c r="F3" i="7" s="1"/>
  <c r="A3" i="6"/>
  <c r="D13" i="5"/>
  <c r="C13" i="5"/>
  <c r="B13" i="5"/>
  <c r="E13" i="5" s="1"/>
  <c r="E13" i="7" s="1"/>
  <c r="A13" i="5"/>
  <c r="D12" i="5"/>
  <c r="E12" i="5" s="1"/>
  <c r="E12" i="7" s="1"/>
  <c r="C12" i="5"/>
  <c r="B12" i="5"/>
  <c r="A12" i="5"/>
  <c r="E11" i="5"/>
  <c r="E11" i="7" s="1"/>
  <c r="D11" i="5"/>
  <c r="C11" i="5"/>
  <c r="B11" i="5"/>
  <c r="A11" i="5"/>
  <c r="D10" i="5"/>
  <c r="C10" i="5"/>
  <c r="B10" i="5"/>
  <c r="E10" i="5" s="1"/>
  <c r="E10" i="7" s="1"/>
  <c r="A10" i="5"/>
  <c r="D9" i="5"/>
  <c r="C9" i="5"/>
  <c r="B9" i="5"/>
  <c r="E9" i="5" s="1"/>
  <c r="E9" i="7" s="1"/>
  <c r="A9" i="5"/>
  <c r="D8" i="5"/>
  <c r="E8" i="5" s="1"/>
  <c r="E8" i="7" s="1"/>
  <c r="C8" i="5"/>
  <c r="B8" i="5"/>
  <c r="A8" i="5"/>
  <c r="E7" i="5"/>
  <c r="E7" i="7" s="1"/>
  <c r="D7" i="5"/>
  <c r="C7" i="5"/>
  <c r="B7" i="5"/>
  <c r="A7" i="5"/>
  <c r="D6" i="5"/>
  <c r="C6" i="5"/>
  <c r="B6" i="5"/>
  <c r="E6" i="5" s="1"/>
  <c r="E6" i="7" s="1"/>
  <c r="A6" i="5"/>
  <c r="D5" i="5"/>
  <c r="C5" i="5"/>
  <c r="B5" i="5"/>
  <c r="E5" i="5" s="1"/>
  <c r="E5" i="7" s="1"/>
  <c r="A5" i="5"/>
  <c r="D4" i="5"/>
  <c r="E4" i="5" s="1"/>
  <c r="E4" i="7" s="1"/>
  <c r="C4" i="5"/>
  <c r="B4" i="5"/>
  <c r="A4" i="5"/>
  <c r="E3" i="5"/>
  <c r="E3" i="7" s="1"/>
  <c r="D3" i="5"/>
  <c r="C3" i="5"/>
  <c r="B3" i="5"/>
  <c r="A3" i="5"/>
  <c r="D13" i="4"/>
  <c r="C13" i="4"/>
  <c r="B13" i="4"/>
  <c r="E13" i="4" s="1"/>
  <c r="D13" i="7" s="1"/>
  <c r="A13" i="4"/>
  <c r="D12" i="4"/>
  <c r="E12" i="4" s="1"/>
  <c r="D12" i="7" s="1"/>
  <c r="C12" i="4"/>
  <c r="B12" i="4"/>
  <c r="A12" i="4"/>
  <c r="E11" i="4"/>
  <c r="D11" i="7" s="1"/>
  <c r="D11" i="4"/>
  <c r="C11" i="4"/>
  <c r="B11" i="4"/>
  <c r="A11" i="4"/>
  <c r="D10" i="4"/>
  <c r="C10" i="4"/>
  <c r="B10" i="4"/>
  <c r="E10" i="4" s="1"/>
  <c r="D10" i="7" s="1"/>
  <c r="A10" i="4"/>
  <c r="D9" i="4"/>
  <c r="C9" i="4"/>
  <c r="B9" i="4"/>
  <c r="E9" i="4" s="1"/>
  <c r="D9" i="7" s="1"/>
  <c r="A9" i="4"/>
  <c r="D8" i="4"/>
  <c r="C8" i="4"/>
  <c r="B8" i="4"/>
  <c r="E8" i="4" s="1"/>
  <c r="D8" i="7" s="1"/>
  <c r="A8" i="4"/>
  <c r="E7" i="4"/>
  <c r="D7" i="7" s="1"/>
  <c r="D7" i="4"/>
  <c r="C7" i="4"/>
  <c r="B7" i="4"/>
  <c r="A7" i="4"/>
  <c r="D6" i="4"/>
  <c r="C6" i="4"/>
  <c r="B6" i="4"/>
  <c r="E6" i="4" s="1"/>
  <c r="D6" i="7" s="1"/>
  <c r="A6" i="4"/>
  <c r="D5" i="4"/>
  <c r="C5" i="4"/>
  <c r="E5" i="4" s="1"/>
  <c r="D5" i="7" s="1"/>
  <c r="B5" i="4"/>
  <c r="A5" i="4"/>
  <c r="D4" i="4"/>
  <c r="C4" i="4"/>
  <c r="B4" i="4"/>
  <c r="E4" i="4" s="1"/>
  <c r="D4" i="7" s="1"/>
  <c r="A4" i="4"/>
  <c r="E3" i="4"/>
  <c r="D3" i="7" s="1"/>
  <c r="D3" i="4"/>
  <c r="C3" i="4"/>
  <c r="B3" i="4"/>
  <c r="A3" i="4"/>
  <c r="C13" i="3"/>
  <c r="B13" i="3"/>
  <c r="D13" i="3" s="1"/>
  <c r="C13" i="7" s="1"/>
  <c r="A13" i="3"/>
  <c r="C12" i="3"/>
  <c r="B12" i="3"/>
  <c r="D12" i="3" s="1"/>
  <c r="C12" i="7" s="1"/>
  <c r="A12" i="3"/>
  <c r="C11" i="3"/>
  <c r="B11" i="3"/>
  <c r="D11" i="3" s="1"/>
  <c r="C11" i="7" s="1"/>
  <c r="A11" i="3"/>
  <c r="C10" i="3"/>
  <c r="B10" i="3"/>
  <c r="D10" i="3" s="1"/>
  <c r="C10" i="7" s="1"/>
  <c r="A10" i="3"/>
  <c r="C9" i="3"/>
  <c r="B9" i="3"/>
  <c r="D9" i="3" s="1"/>
  <c r="C9" i="7" s="1"/>
  <c r="A9" i="3"/>
  <c r="C8" i="3"/>
  <c r="B8" i="3"/>
  <c r="D8" i="3" s="1"/>
  <c r="C8" i="7" s="1"/>
  <c r="A8" i="3"/>
  <c r="C7" i="3"/>
  <c r="B7" i="3"/>
  <c r="D7" i="3" s="1"/>
  <c r="C7" i="7" s="1"/>
  <c r="A7" i="3"/>
  <c r="C6" i="3"/>
  <c r="B6" i="3"/>
  <c r="D6" i="3" s="1"/>
  <c r="C6" i="7" s="1"/>
  <c r="A6" i="3"/>
  <c r="C5" i="3"/>
  <c r="B5" i="3"/>
  <c r="D5" i="3" s="1"/>
  <c r="C5" i="7" s="1"/>
  <c r="A5" i="3"/>
  <c r="C4" i="3"/>
  <c r="B4" i="3"/>
  <c r="D4" i="3" s="1"/>
  <c r="C4" i="7" s="1"/>
  <c r="A4" i="3"/>
  <c r="C3" i="3"/>
  <c r="B3" i="3"/>
  <c r="D3" i="3" s="1"/>
  <c r="C3" i="7" s="1"/>
  <c r="A3" i="3"/>
  <c r="D13" i="2"/>
  <c r="C13" i="2"/>
  <c r="A13" i="2"/>
  <c r="A13" i="7" s="1"/>
  <c r="D12" i="2"/>
  <c r="C12" i="2"/>
  <c r="A12" i="2"/>
  <c r="A12" i="7" s="1"/>
  <c r="D11" i="2"/>
  <c r="C11" i="2"/>
  <c r="E11" i="2"/>
  <c r="B11" i="7" s="1"/>
  <c r="A11" i="2"/>
  <c r="A11" i="7" s="1"/>
  <c r="E10" i="2"/>
  <c r="B10" i="7" s="1"/>
  <c r="G10" i="7" s="1"/>
  <c r="D10" i="2"/>
  <c r="C10" i="2"/>
  <c r="A10" i="2"/>
  <c r="A10" i="7" s="1"/>
  <c r="D9" i="2"/>
  <c r="C9" i="2"/>
  <c r="A9" i="2"/>
  <c r="A9" i="7" s="1"/>
  <c r="D8" i="2"/>
  <c r="C8" i="2"/>
  <c r="A8" i="2"/>
  <c r="A8" i="7" s="1"/>
  <c r="D7" i="2"/>
  <c r="E7" i="2" s="1"/>
  <c r="B7" i="7" s="1"/>
  <c r="G7" i="7" s="1"/>
  <c r="C7" i="2"/>
  <c r="A7" i="2"/>
  <c r="A7" i="7" s="1"/>
  <c r="E6" i="2"/>
  <c r="B6" i="7" s="1"/>
  <c r="D6" i="2"/>
  <c r="C6" i="2"/>
  <c r="A6" i="2"/>
  <c r="A6" i="7" s="1"/>
  <c r="D5" i="2"/>
  <c r="C5" i="2"/>
  <c r="E5" i="2"/>
  <c r="B5" i="7" s="1"/>
  <c r="G5" i="7" s="1"/>
  <c r="A5" i="2"/>
  <c r="A5" i="7" s="1"/>
  <c r="D4" i="2"/>
  <c r="C4" i="2"/>
  <c r="E4" i="2" s="1"/>
  <c r="B4" i="7" s="1"/>
  <c r="G4" i="7" s="1"/>
  <c r="A4" i="2"/>
  <c r="A4" i="7" s="1"/>
  <c r="D3" i="2"/>
  <c r="E3" i="2" s="1"/>
  <c r="B3" i="7" s="1"/>
  <c r="C3" i="2"/>
  <c r="A3" i="2"/>
  <c r="A3" i="7" s="1"/>
  <c r="E12" i="2" l="1"/>
  <c r="B12" i="7" s="1"/>
  <c r="G12" i="7" s="1"/>
  <c r="E8" i="2"/>
  <c r="B8" i="7" s="1"/>
  <c r="G3" i="7"/>
  <c r="G8" i="7"/>
  <c r="G11" i="7"/>
  <c r="G13" i="7"/>
  <c r="G6" i="7"/>
</calcChain>
</file>

<file path=xl/sharedStrings.xml><?xml version="1.0" encoding="utf-8"?>
<sst xmlns="http://schemas.openxmlformats.org/spreadsheetml/2006/main" count="593" uniqueCount="159">
  <si>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</si>
  <si>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</si>
  <si>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</si>
  <si>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</si>
  <si>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</si>
  <si>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</si>
  <si>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</si>
  <si>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</si>
  <si>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</si>
  <si>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</si>
  <si>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</si>
  <si>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</si>
  <si>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</si>
  <si>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</si>
  <si>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</si>
  <si>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</si>
  <si>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</si>
  <si>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</si>
  <si>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</si>
  <si>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</si>
  <si>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</si>
  <si>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Детская школа искусств</t>
  </si>
  <si>
    <t>78</t>
  </si>
  <si>
    <t>В наличии и функционируют более трёх дистанционных способов взаимодействия</t>
  </si>
  <si>
    <t/>
  </si>
  <si>
    <t>100</t>
  </si>
  <si>
    <t>75</t>
  </si>
  <si>
    <t>63</t>
  </si>
  <si>
    <t>Наличие пяти и более комфортных условий для предоставления услуг</t>
  </si>
  <si>
    <t>Количество условий доступности организации для инвалидов (от одного до четырех)</t>
  </si>
  <si>
    <t>60</t>
  </si>
  <si>
    <t>Количество условий доступности, позволяющих инвалидам получать услуги наравне с другими (от одного до четырех)</t>
  </si>
  <si>
    <t>40</t>
  </si>
  <si>
    <t>4</t>
  </si>
  <si>
    <t>6</t>
  </si>
  <si>
    <t>66</t>
  </si>
  <si>
    <t>Детский сад №1 «Ёлочка»</t>
  </si>
  <si>
    <t>47</t>
  </si>
  <si>
    <t>39</t>
  </si>
  <si>
    <t>31</t>
  </si>
  <si>
    <t>32</t>
  </si>
  <si>
    <t>45</t>
  </si>
  <si>
    <t>Отсутствуют условия доступности для инвалидов</t>
  </si>
  <si>
    <t>0</t>
  </si>
  <si>
    <t>2</t>
  </si>
  <si>
    <t>46</t>
  </si>
  <si>
    <t>Детский сад №4 «Теремок»</t>
  </si>
  <si>
    <t>313</t>
  </si>
  <si>
    <t>252</t>
  </si>
  <si>
    <t>259</t>
  </si>
  <si>
    <t>174</t>
  </si>
  <si>
    <t>177</t>
  </si>
  <si>
    <t>291</t>
  </si>
  <si>
    <t>14</t>
  </si>
  <si>
    <t>306</t>
  </si>
  <si>
    <t>308</t>
  </si>
  <si>
    <t>202</t>
  </si>
  <si>
    <t>203</t>
  </si>
  <si>
    <t>297</t>
  </si>
  <si>
    <t>311</t>
  </si>
  <si>
    <t>Дом творчества</t>
  </si>
  <si>
    <t>378</t>
  </si>
  <si>
    <t>329</t>
  </si>
  <si>
    <t>341</t>
  </si>
  <si>
    <t>352</t>
  </si>
  <si>
    <t>80</t>
  </si>
  <si>
    <t>18</t>
  </si>
  <si>
    <t>374</t>
  </si>
  <si>
    <t>299</t>
  </si>
  <si>
    <t>303</t>
  </si>
  <si>
    <t>368</t>
  </si>
  <si>
    <t>366</t>
  </si>
  <si>
    <t>372</t>
  </si>
  <si>
    <t>Кривопорожская средняя общеобразовательная школа</t>
  </si>
  <si>
    <t>34</t>
  </si>
  <si>
    <t>20</t>
  </si>
  <si>
    <t>38</t>
  </si>
  <si>
    <t>Панозерская основная общеобразовательная школа</t>
  </si>
  <si>
    <t>5</t>
  </si>
  <si>
    <t>Подужемская средняя общеобразовательная школа</t>
  </si>
  <si>
    <t>36</t>
  </si>
  <si>
    <t>33</t>
  </si>
  <si>
    <t>1</t>
  </si>
  <si>
    <t>35</t>
  </si>
  <si>
    <t>Рабочеостровская средняя общеобразовательная школа</t>
  </si>
  <si>
    <t>150</t>
  </si>
  <si>
    <t>112</t>
  </si>
  <si>
    <t>113</t>
  </si>
  <si>
    <t>110</t>
  </si>
  <si>
    <t>116</t>
  </si>
  <si>
    <t>119</t>
  </si>
  <si>
    <t>139</t>
  </si>
  <si>
    <t>146</t>
  </si>
  <si>
    <t>98</t>
  </si>
  <si>
    <t>101</t>
  </si>
  <si>
    <t>145</t>
  </si>
  <si>
    <t>140</t>
  </si>
  <si>
    <t>143</t>
  </si>
  <si>
    <t>Средняя общеобразовательная школа №1</t>
  </si>
  <si>
    <t>322</t>
  </si>
  <si>
    <t>215</t>
  </si>
  <si>
    <t>225</t>
  </si>
  <si>
    <t>212</t>
  </si>
  <si>
    <t>240</t>
  </si>
  <si>
    <t>235</t>
  </si>
  <si>
    <t>3</t>
  </si>
  <si>
    <t>288</t>
  </si>
  <si>
    <t>304</t>
  </si>
  <si>
    <t>216</t>
  </si>
  <si>
    <t>222</t>
  </si>
  <si>
    <t>294</t>
  </si>
  <si>
    <t>284</t>
  </si>
  <si>
    <t>292</t>
  </si>
  <si>
    <t>Средняя общеобразовательная школа №2</t>
  </si>
  <si>
    <t>176</t>
  </si>
  <si>
    <t>107</t>
  </si>
  <si>
    <t>83</t>
  </si>
  <si>
    <t>7</t>
  </si>
  <si>
    <t>9</t>
  </si>
  <si>
    <t>165</t>
  </si>
  <si>
    <t>169</t>
  </si>
  <si>
    <t>121</t>
  </si>
  <si>
    <t>124</t>
  </si>
  <si>
    <t>154</t>
  </si>
  <si>
    <t>Средняя общеобразовательная школа №3</t>
  </si>
  <si>
    <t>184</t>
  </si>
  <si>
    <t>156</t>
  </si>
  <si>
    <t>157</t>
  </si>
  <si>
    <t>159</t>
  </si>
  <si>
    <t>8</t>
  </si>
  <si>
    <t>180</t>
  </si>
  <si>
    <t>181</t>
  </si>
  <si>
    <t>155</t>
  </si>
  <si>
    <t>179</t>
  </si>
  <si>
    <t>182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</si>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</sst>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  <font>
      <sz val="10"/>
      <color theme="1"/>
      <name val="&quot;Times New Roman&quot;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1" fontId="5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/>
    <xf numFmtId="0" fontId="5" fillId="0" borderId="5" xfId="0" applyFont="1" applyBorder="1"/>
    <xf numFmtId="1" fontId="5" fillId="0" borderId="6" xfId="0" applyNumberFormat="1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/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  <outlinePr summaryBelow="0" summaryRight="0"/>
  </sheetPr>
  <dimension ref="A1:BW1000"/>
  <sheetViews>
    <sheetView tabSelected="1" topLeftCell="F1" workbookViewId="0">
      <selection activeCell="H32" sqref="H32"/>
    </sheetView>
  </sheetViews>
  <sheetFormatPr defaultColWidth="14.42578125" defaultRowHeight="15" customHeight="1"/>
  <cols>
    <col min="1" max="1" width="37.140625" customWidth="1"/>
    <col min="2" max="4" width="14.42578125" customWidth="1"/>
    <col min="5" max="5" width="78.7109375" customWidth="1"/>
    <col min="6" max="7" width="7.28515625" customWidth="1"/>
    <col min="8" max="8" width="78.7109375" customWidth="1"/>
    <col min="9" max="10" width="7.28515625" customWidth="1"/>
    <col min="11" max="11" width="18" customWidth="1"/>
    <col min="12" max="12" width="67.28515625" customWidth="1"/>
    <col min="13" max="14" width="6.5703125" customWidth="1"/>
    <col min="15" max="15" width="78.7109375" customWidth="1"/>
    <col min="16" max="17" width="7.28515625" customWidth="1"/>
    <col min="18" max="18" width="78.7109375" customWidth="1"/>
    <col min="19" max="20" width="7.28515625" customWidth="1"/>
    <col min="21" max="21" width="18" customWidth="1"/>
    <col min="22" max="22" width="67.28515625" customWidth="1"/>
    <col min="23" max="24" width="6.5703125" customWidth="1"/>
    <col min="25" max="25" width="78.7109375" customWidth="1"/>
    <col min="26" max="27" width="7.28515625" customWidth="1"/>
    <col min="28" max="28" width="18" customWidth="1"/>
    <col min="29" max="29" width="67.28515625" customWidth="1"/>
    <col min="30" max="31" width="6.5703125" customWidth="1"/>
    <col min="32" max="32" width="18" customWidth="1"/>
    <col min="33" max="33" width="96" customWidth="1"/>
    <col min="34" max="35" width="6.5703125" customWidth="1"/>
    <col min="36" max="36" width="78.7109375" customWidth="1"/>
    <col min="37" max="38" width="7.285156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  <col min="57" max="75" width="14.42578125" customWidth="1"/>
  </cols>
  <sheetData>
    <row r="1" spans="1:75" ht="12.7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2" t="s">
        <v>5</v>
      </c>
      <c r="G1" s="43"/>
      <c r="H1" s="4" t="s">
        <v>6</v>
      </c>
      <c r="I1" s="42" t="s">
        <v>5</v>
      </c>
      <c r="J1" s="43"/>
      <c r="K1" s="44" t="s">
        <v>7</v>
      </c>
      <c r="L1" s="43"/>
      <c r="M1" s="45" t="s">
        <v>5</v>
      </c>
      <c r="N1" s="43"/>
      <c r="O1" s="3" t="s">
        <v>8</v>
      </c>
      <c r="P1" s="42" t="s">
        <v>5</v>
      </c>
      <c r="Q1" s="43"/>
      <c r="R1" s="3" t="s">
        <v>9</v>
      </c>
      <c r="S1" s="42" t="s">
        <v>5</v>
      </c>
      <c r="T1" s="43"/>
      <c r="U1" s="42" t="s">
        <v>10</v>
      </c>
      <c r="V1" s="43"/>
      <c r="W1" s="45" t="s">
        <v>5</v>
      </c>
      <c r="X1" s="43"/>
      <c r="Y1" s="3" t="s">
        <v>11</v>
      </c>
      <c r="Z1" s="42" t="s">
        <v>5</v>
      </c>
      <c r="AA1" s="43"/>
      <c r="AB1" s="42" t="s">
        <v>12</v>
      </c>
      <c r="AC1" s="43"/>
      <c r="AD1" s="45" t="s">
        <v>5</v>
      </c>
      <c r="AE1" s="43"/>
      <c r="AF1" s="44" t="s">
        <v>13</v>
      </c>
      <c r="AG1" s="43"/>
      <c r="AH1" s="45" t="s">
        <v>5</v>
      </c>
      <c r="AI1" s="43"/>
      <c r="AJ1" s="3" t="s">
        <v>14</v>
      </c>
      <c r="AK1" s="42" t="s">
        <v>5</v>
      </c>
      <c r="AL1" s="43"/>
      <c r="AM1" s="3" t="s">
        <v>15</v>
      </c>
      <c r="AN1" s="45" t="s">
        <v>5</v>
      </c>
      <c r="AO1" s="43"/>
      <c r="AP1" s="4" t="s">
        <v>16</v>
      </c>
      <c r="AQ1" s="45" t="s">
        <v>5</v>
      </c>
      <c r="AR1" s="43"/>
      <c r="AS1" s="3" t="s">
        <v>17</v>
      </c>
      <c r="AT1" s="45" t="s">
        <v>5</v>
      </c>
      <c r="AU1" s="43"/>
      <c r="AV1" s="3" t="s">
        <v>18</v>
      </c>
      <c r="AW1" s="45" t="s">
        <v>5</v>
      </c>
      <c r="AX1" s="43"/>
      <c r="AY1" s="3" t="s">
        <v>19</v>
      </c>
      <c r="AZ1" s="45" t="s">
        <v>5</v>
      </c>
      <c r="BA1" s="43"/>
      <c r="BB1" s="3" t="s">
        <v>20</v>
      </c>
      <c r="BC1" s="45" t="s">
        <v>5</v>
      </c>
      <c r="BD1" s="43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</row>
    <row r="2" spans="1:75" ht="12.75" customHeight="1">
      <c r="A2" s="3" t="s">
        <v>21</v>
      </c>
      <c r="B2" s="6">
        <v>184</v>
      </c>
      <c r="C2" s="6" t="s">
        <v>22</v>
      </c>
      <c r="D2" s="7">
        <v>0.42391304347826086</v>
      </c>
      <c r="E2" s="8" t="s">
        <v>21</v>
      </c>
      <c r="F2" s="9">
        <v>15</v>
      </c>
      <c r="G2" s="9">
        <v>15</v>
      </c>
      <c r="H2" s="10" t="s">
        <v>21</v>
      </c>
      <c r="I2" s="9">
        <v>39</v>
      </c>
      <c r="J2" s="11">
        <v>39</v>
      </c>
      <c r="K2" s="10" t="s">
        <v>21</v>
      </c>
      <c r="L2" s="12" t="s">
        <v>23</v>
      </c>
      <c r="M2" s="11" t="s">
        <v>24</v>
      </c>
      <c r="N2" s="11" t="s">
        <v>25</v>
      </c>
      <c r="O2" s="10" t="s">
        <v>21</v>
      </c>
      <c r="P2" s="11" t="s">
        <v>26</v>
      </c>
      <c r="Q2" s="11" t="s">
        <v>26</v>
      </c>
      <c r="R2" s="10" t="s">
        <v>21</v>
      </c>
      <c r="S2" s="11" t="s">
        <v>27</v>
      </c>
      <c r="T2" s="11" t="s">
        <v>27</v>
      </c>
      <c r="U2" s="10" t="s">
        <v>21</v>
      </c>
      <c r="V2" s="10" t="s">
        <v>28</v>
      </c>
      <c r="W2" s="11"/>
      <c r="X2" s="11" t="s">
        <v>25</v>
      </c>
      <c r="Y2" s="3" t="s">
        <v>21</v>
      </c>
      <c r="Z2" s="2" t="s">
        <v>26</v>
      </c>
      <c r="AA2" s="2" t="s">
        <v>22</v>
      </c>
      <c r="AB2" s="3" t="s">
        <v>21</v>
      </c>
      <c r="AC2" s="3" t="s">
        <v>29</v>
      </c>
      <c r="AD2" s="2">
        <v>3</v>
      </c>
      <c r="AE2" s="2" t="s">
        <v>30</v>
      </c>
      <c r="AF2" s="3" t="s">
        <v>21</v>
      </c>
      <c r="AG2" s="3" t="s">
        <v>31</v>
      </c>
      <c r="AH2" s="2">
        <v>2</v>
      </c>
      <c r="AI2" s="2" t="s">
        <v>32</v>
      </c>
      <c r="AJ2" s="3" t="s">
        <v>21</v>
      </c>
      <c r="AK2" s="2" t="s">
        <v>33</v>
      </c>
      <c r="AL2" s="2" t="s">
        <v>34</v>
      </c>
      <c r="AM2" s="3" t="s">
        <v>21</v>
      </c>
      <c r="AN2" s="2" t="s">
        <v>22</v>
      </c>
      <c r="AO2" s="2" t="s">
        <v>22</v>
      </c>
      <c r="AP2" s="3" t="s">
        <v>21</v>
      </c>
      <c r="AQ2" s="2" t="s">
        <v>22</v>
      </c>
      <c r="AR2" s="2" t="s">
        <v>22</v>
      </c>
      <c r="AS2" s="3" t="s">
        <v>21</v>
      </c>
      <c r="AT2" s="2" t="s">
        <v>35</v>
      </c>
      <c r="AU2" s="2" t="s">
        <v>35</v>
      </c>
      <c r="AV2" s="3" t="s">
        <v>21</v>
      </c>
      <c r="AW2" s="2" t="s">
        <v>22</v>
      </c>
      <c r="AX2" s="2" t="s">
        <v>22</v>
      </c>
      <c r="AY2" s="3" t="s">
        <v>21</v>
      </c>
      <c r="AZ2" s="2" t="s">
        <v>22</v>
      </c>
      <c r="BA2" s="2" t="s">
        <v>22</v>
      </c>
      <c r="BB2" s="3" t="s">
        <v>21</v>
      </c>
      <c r="BC2" s="2" t="s">
        <v>22</v>
      </c>
      <c r="BD2" s="2" t="s">
        <v>22</v>
      </c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</row>
    <row r="3" spans="1:75" ht="12.75" customHeight="1">
      <c r="A3" s="3" t="s">
        <v>36</v>
      </c>
      <c r="B3" s="6">
        <v>101</v>
      </c>
      <c r="C3" s="6" t="s">
        <v>37</v>
      </c>
      <c r="D3" s="7">
        <v>0.46534653465346537</v>
      </c>
      <c r="E3" s="13" t="s">
        <v>36</v>
      </c>
      <c r="F3" s="14">
        <v>15</v>
      </c>
      <c r="G3" s="14">
        <v>15</v>
      </c>
      <c r="H3" s="15" t="s">
        <v>36</v>
      </c>
      <c r="I3" s="14">
        <v>39</v>
      </c>
      <c r="J3" s="16">
        <v>39</v>
      </c>
      <c r="K3" s="15" t="s">
        <v>36</v>
      </c>
      <c r="L3" s="17" t="s">
        <v>23</v>
      </c>
      <c r="M3" s="16" t="s">
        <v>24</v>
      </c>
      <c r="N3" s="16" t="s">
        <v>25</v>
      </c>
      <c r="O3" s="15" t="s">
        <v>36</v>
      </c>
      <c r="P3" s="16" t="s">
        <v>38</v>
      </c>
      <c r="Q3" s="16" t="s">
        <v>38</v>
      </c>
      <c r="R3" s="15" t="s">
        <v>36</v>
      </c>
      <c r="S3" s="16" t="s">
        <v>39</v>
      </c>
      <c r="T3" s="16" t="s">
        <v>40</v>
      </c>
      <c r="U3" s="15" t="s">
        <v>36</v>
      </c>
      <c r="V3" s="15" t="s">
        <v>28</v>
      </c>
      <c r="W3" s="16"/>
      <c r="X3" s="16" t="s">
        <v>25</v>
      </c>
      <c r="Y3" s="3" t="s">
        <v>36</v>
      </c>
      <c r="Z3" s="2" t="s">
        <v>41</v>
      </c>
      <c r="AA3" s="2" t="s">
        <v>37</v>
      </c>
      <c r="AB3" s="3" t="s">
        <v>36</v>
      </c>
      <c r="AC3" s="3" t="s">
        <v>42</v>
      </c>
      <c r="AD3" s="2" t="s">
        <v>24</v>
      </c>
      <c r="AE3" s="2" t="s">
        <v>43</v>
      </c>
      <c r="AF3" s="3" t="s">
        <v>36</v>
      </c>
      <c r="AG3" s="3" t="s">
        <v>31</v>
      </c>
      <c r="AH3" s="2">
        <v>3</v>
      </c>
      <c r="AI3" s="2" t="s">
        <v>30</v>
      </c>
      <c r="AJ3" s="3" t="s">
        <v>36</v>
      </c>
      <c r="AK3" s="2" t="s">
        <v>44</v>
      </c>
      <c r="AL3" s="2" t="s">
        <v>44</v>
      </c>
      <c r="AM3" s="3" t="s">
        <v>36</v>
      </c>
      <c r="AN3" s="2" t="s">
        <v>37</v>
      </c>
      <c r="AO3" s="2" t="s">
        <v>37</v>
      </c>
      <c r="AP3" s="3" t="s">
        <v>36</v>
      </c>
      <c r="AQ3" s="2" t="s">
        <v>37</v>
      </c>
      <c r="AR3" s="2" t="s">
        <v>37</v>
      </c>
      <c r="AS3" s="3" t="s">
        <v>36</v>
      </c>
      <c r="AT3" s="2" t="s">
        <v>40</v>
      </c>
      <c r="AU3" s="2" t="s">
        <v>40</v>
      </c>
      <c r="AV3" s="3" t="s">
        <v>36</v>
      </c>
      <c r="AW3" s="2" t="s">
        <v>37</v>
      </c>
      <c r="AX3" s="2" t="s">
        <v>37</v>
      </c>
      <c r="AY3" s="3" t="s">
        <v>36</v>
      </c>
      <c r="AZ3" s="2" t="s">
        <v>37</v>
      </c>
      <c r="BA3" s="2" t="s">
        <v>37</v>
      </c>
      <c r="BB3" s="3" t="s">
        <v>36</v>
      </c>
      <c r="BC3" s="2" t="s">
        <v>45</v>
      </c>
      <c r="BD3" s="2" t="s">
        <v>37</v>
      </c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2.75" customHeight="1">
      <c r="A4" s="3" t="s">
        <v>46</v>
      </c>
      <c r="B4" s="6">
        <v>497</v>
      </c>
      <c r="C4" s="6" t="s">
        <v>47</v>
      </c>
      <c r="D4" s="7">
        <v>0.62977867203219318</v>
      </c>
      <c r="E4" s="13" t="s">
        <v>46</v>
      </c>
      <c r="F4" s="14">
        <v>15</v>
      </c>
      <c r="G4" s="14">
        <v>15</v>
      </c>
      <c r="H4" s="15" t="s">
        <v>46</v>
      </c>
      <c r="I4" s="14">
        <v>39</v>
      </c>
      <c r="J4" s="16">
        <v>39</v>
      </c>
      <c r="K4" s="15" t="s">
        <v>46</v>
      </c>
      <c r="L4" s="17" t="s">
        <v>23</v>
      </c>
      <c r="M4" s="16" t="s">
        <v>24</v>
      </c>
      <c r="N4" s="16" t="s">
        <v>25</v>
      </c>
      <c r="O4" s="15" t="s">
        <v>46</v>
      </c>
      <c r="P4" s="16" t="s">
        <v>48</v>
      </c>
      <c r="Q4" s="16" t="s">
        <v>49</v>
      </c>
      <c r="R4" s="15" t="s">
        <v>46</v>
      </c>
      <c r="S4" s="16" t="s">
        <v>50</v>
      </c>
      <c r="T4" s="16" t="s">
        <v>51</v>
      </c>
      <c r="U4" s="15" t="s">
        <v>46</v>
      </c>
      <c r="V4" s="15" t="s">
        <v>28</v>
      </c>
      <c r="W4" s="16"/>
      <c r="X4" s="16" t="s">
        <v>25</v>
      </c>
      <c r="Y4" s="3" t="s">
        <v>46</v>
      </c>
      <c r="Z4" s="2" t="s">
        <v>52</v>
      </c>
      <c r="AA4" s="2" t="s">
        <v>47</v>
      </c>
      <c r="AB4" s="3" t="s">
        <v>46</v>
      </c>
      <c r="AC4" s="3" t="s">
        <v>29</v>
      </c>
      <c r="AD4" s="2">
        <v>2</v>
      </c>
      <c r="AE4" s="2" t="s">
        <v>32</v>
      </c>
      <c r="AF4" s="3" t="s">
        <v>46</v>
      </c>
      <c r="AG4" s="3" t="s">
        <v>31</v>
      </c>
      <c r="AH4" s="2">
        <v>3</v>
      </c>
      <c r="AI4" s="2" t="s">
        <v>30</v>
      </c>
      <c r="AJ4" s="3" t="s">
        <v>46</v>
      </c>
      <c r="AK4" s="2" t="s">
        <v>53</v>
      </c>
      <c r="AL4" s="2" t="s">
        <v>53</v>
      </c>
      <c r="AM4" s="3" t="s">
        <v>46</v>
      </c>
      <c r="AN4" s="2" t="s">
        <v>54</v>
      </c>
      <c r="AO4" s="2" t="s">
        <v>47</v>
      </c>
      <c r="AP4" s="3" t="s">
        <v>46</v>
      </c>
      <c r="AQ4" s="2" t="s">
        <v>55</v>
      </c>
      <c r="AR4" s="2" t="s">
        <v>47</v>
      </c>
      <c r="AS4" s="3" t="s">
        <v>46</v>
      </c>
      <c r="AT4" s="2" t="s">
        <v>56</v>
      </c>
      <c r="AU4" s="2" t="s">
        <v>57</v>
      </c>
      <c r="AV4" s="3" t="s">
        <v>46</v>
      </c>
      <c r="AW4" s="2" t="s">
        <v>54</v>
      </c>
      <c r="AX4" s="2" t="s">
        <v>47</v>
      </c>
      <c r="AY4" s="3" t="s">
        <v>46</v>
      </c>
      <c r="AZ4" s="2" t="s">
        <v>58</v>
      </c>
      <c r="BA4" s="2" t="s">
        <v>47</v>
      </c>
      <c r="BB4" s="3" t="s">
        <v>46</v>
      </c>
      <c r="BC4" s="2" t="s">
        <v>59</v>
      </c>
      <c r="BD4" s="2" t="s">
        <v>47</v>
      </c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2.75" customHeight="1">
      <c r="A5" s="3" t="s">
        <v>60</v>
      </c>
      <c r="B5" s="6">
        <v>924</v>
      </c>
      <c r="C5" s="6" t="s">
        <v>61</v>
      </c>
      <c r="D5" s="7">
        <v>0.40909090909090912</v>
      </c>
      <c r="E5" s="13" t="s">
        <v>60</v>
      </c>
      <c r="F5" s="14">
        <v>15</v>
      </c>
      <c r="G5" s="14">
        <v>15</v>
      </c>
      <c r="H5" s="15" t="s">
        <v>60</v>
      </c>
      <c r="I5" s="14">
        <v>39</v>
      </c>
      <c r="J5" s="16">
        <v>39</v>
      </c>
      <c r="K5" s="15" t="s">
        <v>60</v>
      </c>
      <c r="L5" s="17" t="s">
        <v>23</v>
      </c>
      <c r="M5" s="16" t="s">
        <v>24</v>
      </c>
      <c r="N5" s="16" t="s">
        <v>25</v>
      </c>
      <c r="O5" s="15" t="s">
        <v>60</v>
      </c>
      <c r="P5" s="16" t="s">
        <v>62</v>
      </c>
      <c r="Q5" s="16" t="s">
        <v>63</v>
      </c>
      <c r="R5" s="15" t="s">
        <v>60</v>
      </c>
      <c r="S5" s="16" t="s">
        <v>52</v>
      </c>
      <c r="T5" s="16" t="s">
        <v>58</v>
      </c>
      <c r="U5" s="15" t="s">
        <v>60</v>
      </c>
      <c r="V5" s="15" t="s">
        <v>28</v>
      </c>
      <c r="W5" s="16"/>
      <c r="X5" s="16" t="s">
        <v>25</v>
      </c>
      <c r="Y5" s="3" t="s">
        <v>60</v>
      </c>
      <c r="Z5" s="2" t="s">
        <v>64</v>
      </c>
      <c r="AA5" s="2" t="s">
        <v>61</v>
      </c>
      <c r="AB5" s="3" t="s">
        <v>60</v>
      </c>
      <c r="AC5" s="3" t="s">
        <v>29</v>
      </c>
      <c r="AD5" s="2">
        <v>2</v>
      </c>
      <c r="AE5" s="2" t="s">
        <v>32</v>
      </c>
      <c r="AF5" s="3" t="s">
        <v>60</v>
      </c>
      <c r="AG5" s="3" t="s">
        <v>31</v>
      </c>
      <c r="AH5" s="2">
        <v>4</v>
      </c>
      <c r="AI5" s="2" t="s">
        <v>65</v>
      </c>
      <c r="AJ5" s="3" t="s">
        <v>60</v>
      </c>
      <c r="AK5" s="2" t="s">
        <v>53</v>
      </c>
      <c r="AL5" s="2" t="s">
        <v>66</v>
      </c>
      <c r="AM5" s="3" t="s">
        <v>60</v>
      </c>
      <c r="AN5" s="2" t="s">
        <v>61</v>
      </c>
      <c r="AO5" s="2" t="s">
        <v>61</v>
      </c>
      <c r="AP5" s="3" t="s">
        <v>60</v>
      </c>
      <c r="AQ5" s="2" t="s">
        <v>67</v>
      </c>
      <c r="AR5" s="2" t="s">
        <v>61</v>
      </c>
      <c r="AS5" s="3" t="s">
        <v>60</v>
      </c>
      <c r="AT5" s="2" t="s">
        <v>68</v>
      </c>
      <c r="AU5" s="2" t="s">
        <v>69</v>
      </c>
      <c r="AV5" s="3" t="s">
        <v>60</v>
      </c>
      <c r="AW5" s="2" t="s">
        <v>70</v>
      </c>
      <c r="AX5" s="2" t="s">
        <v>61</v>
      </c>
      <c r="AY5" s="3" t="s">
        <v>60</v>
      </c>
      <c r="AZ5" s="2" t="s">
        <v>71</v>
      </c>
      <c r="BA5" s="2" t="s">
        <v>61</v>
      </c>
      <c r="BB5" s="3" t="s">
        <v>60</v>
      </c>
      <c r="BC5" s="2" t="s">
        <v>72</v>
      </c>
      <c r="BD5" s="2" t="s">
        <v>61</v>
      </c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</row>
    <row r="6" spans="1:75" ht="12.75" customHeight="1">
      <c r="A6" s="3" t="s">
        <v>73</v>
      </c>
      <c r="B6" s="6">
        <v>92</v>
      </c>
      <c r="C6" s="6" t="s">
        <v>32</v>
      </c>
      <c r="D6" s="7">
        <v>0.43478260869565216</v>
      </c>
      <c r="E6" s="13" t="s">
        <v>73</v>
      </c>
      <c r="F6" s="14">
        <v>15</v>
      </c>
      <c r="G6" s="14">
        <v>15</v>
      </c>
      <c r="H6" s="15" t="s">
        <v>73</v>
      </c>
      <c r="I6" s="14">
        <v>45</v>
      </c>
      <c r="J6" s="16">
        <v>45</v>
      </c>
      <c r="K6" s="15" t="s">
        <v>73</v>
      </c>
      <c r="L6" s="17" t="s">
        <v>23</v>
      </c>
      <c r="M6" s="16" t="s">
        <v>24</v>
      </c>
      <c r="N6" s="16" t="s">
        <v>25</v>
      </c>
      <c r="O6" s="15" t="s">
        <v>73</v>
      </c>
      <c r="P6" s="16" t="s">
        <v>40</v>
      </c>
      <c r="Q6" s="16" t="s">
        <v>40</v>
      </c>
      <c r="R6" s="15" t="s">
        <v>73</v>
      </c>
      <c r="S6" s="16" t="s">
        <v>39</v>
      </c>
      <c r="T6" s="16" t="s">
        <v>40</v>
      </c>
      <c r="U6" s="15" t="s">
        <v>73</v>
      </c>
      <c r="V6" s="15" t="s">
        <v>28</v>
      </c>
      <c r="W6" s="16"/>
      <c r="X6" s="16" t="s">
        <v>25</v>
      </c>
      <c r="Y6" s="3" t="s">
        <v>73</v>
      </c>
      <c r="Z6" s="2" t="s">
        <v>74</v>
      </c>
      <c r="AA6" s="2" t="s">
        <v>32</v>
      </c>
      <c r="AB6" s="3" t="s">
        <v>73</v>
      </c>
      <c r="AC6" s="3" t="s">
        <v>42</v>
      </c>
      <c r="AD6" s="2" t="s">
        <v>24</v>
      </c>
      <c r="AE6" s="2" t="s">
        <v>43</v>
      </c>
      <c r="AF6" s="3" t="s">
        <v>73</v>
      </c>
      <c r="AG6" s="3" t="s">
        <v>31</v>
      </c>
      <c r="AH6" s="2">
        <v>1</v>
      </c>
      <c r="AI6" s="2" t="s">
        <v>75</v>
      </c>
      <c r="AJ6" s="3" t="s">
        <v>73</v>
      </c>
      <c r="AK6" s="2">
        <v>1</v>
      </c>
      <c r="AL6" s="2">
        <v>1</v>
      </c>
      <c r="AM6" s="3" t="s">
        <v>73</v>
      </c>
      <c r="AN6" s="2" t="s">
        <v>76</v>
      </c>
      <c r="AO6" s="2" t="s">
        <v>32</v>
      </c>
      <c r="AP6" s="3" t="s">
        <v>73</v>
      </c>
      <c r="AQ6" s="2" t="s">
        <v>38</v>
      </c>
      <c r="AR6" s="2" t="s">
        <v>32</v>
      </c>
      <c r="AS6" s="3" t="s">
        <v>73</v>
      </c>
      <c r="AT6" s="2" t="s">
        <v>40</v>
      </c>
      <c r="AU6" s="2" t="s">
        <v>40</v>
      </c>
      <c r="AV6" s="3" t="s">
        <v>73</v>
      </c>
      <c r="AW6" s="2" t="s">
        <v>76</v>
      </c>
      <c r="AX6" s="2" t="s">
        <v>32</v>
      </c>
      <c r="AY6" s="3" t="s">
        <v>73</v>
      </c>
      <c r="AZ6" s="2" t="s">
        <v>38</v>
      </c>
      <c r="BA6" s="2" t="s">
        <v>32</v>
      </c>
      <c r="BB6" s="3" t="s">
        <v>73</v>
      </c>
      <c r="BC6" s="2" t="s">
        <v>38</v>
      </c>
      <c r="BD6" s="2" t="s">
        <v>32</v>
      </c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</row>
    <row r="7" spans="1:75" ht="12.75" customHeight="1">
      <c r="A7" s="3" t="s">
        <v>77</v>
      </c>
      <c r="B7" s="6">
        <v>9</v>
      </c>
      <c r="C7" s="6" t="s">
        <v>78</v>
      </c>
      <c r="D7" s="7">
        <v>0.55555555555555558</v>
      </c>
      <c r="E7" s="13" t="s">
        <v>77</v>
      </c>
      <c r="F7" s="14">
        <v>15</v>
      </c>
      <c r="G7" s="14">
        <v>15</v>
      </c>
      <c r="H7" s="15" t="s">
        <v>77</v>
      </c>
      <c r="I7" s="14">
        <v>45</v>
      </c>
      <c r="J7" s="16">
        <v>45</v>
      </c>
      <c r="K7" s="15" t="s">
        <v>77</v>
      </c>
      <c r="L7" s="17" t="s">
        <v>23</v>
      </c>
      <c r="M7" s="16" t="s">
        <v>24</v>
      </c>
      <c r="N7" s="16" t="s">
        <v>25</v>
      </c>
      <c r="O7" s="15" t="s">
        <v>77</v>
      </c>
      <c r="P7" s="16" t="s">
        <v>78</v>
      </c>
      <c r="Q7" s="16" t="s">
        <v>78</v>
      </c>
      <c r="R7" s="15" t="s">
        <v>77</v>
      </c>
      <c r="S7" s="16" t="s">
        <v>44</v>
      </c>
      <c r="T7" s="16" t="s">
        <v>44</v>
      </c>
      <c r="U7" s="15" t="s">
        <v>77</v>
      </c>
      <c r="V7" s="15" t="s">
        <v>28</v>
      </c>
      <c r="W7" s="16"/>
      <c r="X7" s="16" t="s">
        <v>25</v>
      </c>
      <c r="Y7" s="3" t="s">
        <v>77</v>
      </c>
      <c r="Z7" s="2" t="s">
        <v>78</v>
      </c>
      <c r="AA7" s="2" t="s">
        <v>78</v>
      </c>
      <c r="AB7" s="3" t="s">
        <v>77</v>
      </c>
      <c r="AC7" s="3" t="s">
        <v>42</v>
      </c>
      <c r="AD7" s="2" t="s">
        <v>24</v>
      </c>
      <c r="AE7" s="2" t="s">
        <v>43</v>
      </c>
      <c r="AF7" s="3" t="s">
        <v>77</v>
      </c>
      <c r="AG7" s="3" t="s">
        <v>31</v>
      </c>
      <c r="AH7" s="2">
        <v>1</v>
      </c>
      <c r="AI7" s="2" t="s">
        <v>75</v>
      </c>
      <c r="AJ7" s="3" t="s">
        <v>77</v>
      </c>
      <c r="AK7" s="2">
        <v>1</v>
      </c>
      <c r="AL7" s="2">
        <v>1</v>
      </c>
      <c r="AM7" s="3" t="s">
        <v>77</v>
      </c>
      <c r="AN7" s="2" t="s">
        <v>78</v>
      </c>
      <c r="AO7" s="2" t="s">
        <v>78</v>
      </c>
      <c r="AP7" s="3" t="s">
        <v>77</v>
      </c>
      <c r="AQ7" s="2" t="s">
        <v>78</v>
      </c>
      <c r="AR7" s="2" t="s">
        <v>78</v>
      </c>
      <c r="AS7" s="3" t="s">
        <v>77</v>
      </c>
      <c r="AT7" s="2" t="s">
        <v>78</v>
      </c>
      <c r="AU7" s="2" t="s">
        <v>78</v>
      </c>
      <c r="AV7" s="3" t="s">
        <v>77</v>
      </c>
      <c r="AW7" s="2" t="s">
        <v>78</v>
      </c>
      <c r="AX7" s="2" t="s">
        <v>78</v>
      </c>
      <c r="AY7" s="3" t="s">
        <v>77</v>
      </c>
      <c r="AZ7" s="2" t="s">
        <v>78</v>
      </c>
      <c r="BA7" s="2" t="s">
        <v>78</v>
      </c>
      <c r="BB7" s="3" t="s">
        <v>77</v>
      </c>
      <c r="BC7" s="2" t="s">
        <v>78</v>
      </c>
      <c r="BD7" s="2" t="s">
        <v>78</v>
      </c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</row>
    <row r="8" spans="1:75" ht="12.75" customHeight="1">
      <c r="A8" s="3" t="s">
        <v>79</v>
      </c>
      <c r="B8" s="6">
        <v>58</v>
      </c>
      <c r="C8" s="6" t="s">
        <v>80</v>
      </c>
      <c r="D8" s="7">
        <v>0.62068965517241381</v>
      </c>
      <c r="E8" s="13" t="s">
        <v>79</v>
      </c>
      <c r="F8" s="14">
        <v>15</v>
      </c>
      <c r="G8" s="14">
        <v>15</v>
      </c>
      <c r="H8" s="15" t="s">
        <v>79</v>
      </c>
      <c r="I8" s="14">
        <v>45</v>
      </c>
      <c r="J8" s="16">
        <v>45</v>
      </c>
      <c r="K8" s="15" t="s">
        <v>79</v>
      </c>
      <c r="L8" s="17" t="s">
        <v>23</v>
      </c>
      <c r="M8" s="16" t="s">
        <v>24</v>
      </c>
      <c r="N8" s="16" t="s">
        <v>25</v>
      </c>
      <c r="O8" s="15" t="s">
        <v>79</v>
      </c>
      <c r="P8" s="16" t="s">
        <v>74</v>
      </c>
      <c r="Q8" s="16" t="s">
        <v>74</v>
      </c>
      <c r="R8" s="15" t="s">
        <v>79</v>
      </c>
      <c r="S8" s="16" t="s">
        <v>81</v>
      </c>
      <c r="T8" s="16" t="s">
        <v>81</v>
      </c>
      <c r="U8" s="15" t="s">
        <v>79</v>
      </c>
      <c r="V8" s="15" t="s">
        <v>28</v>
      </c>
      <c r="W8" s="16"/>
      <c r="X8" s="16" t="s">
        <v>25</v>
      </c>
      <c r="Y8" s="3" t="s">
        <v>79</v>
      </c>
      <c r="Z8" s="2" t="s">
        <v>80</v>
      </c>
      <c r="AA8" s="2" t="s">
        <v>80</v>
      </c>
      <c r="AB8" s="3" t="s">
        <v>79</v>
      </c>
      <c r="AC8" s="3" t="s">
        <v>42</v>
      </c>
      <c r="AD8" s="2" t="s">
        <v>24</v>
      </c>
      <c r="AE8" s="2" t="s">
        <v>43</v>
      </c>
      <c r="AF8" s="3" t="s">
        <v>79</v>
      </c>
      <c r="AG8" s="3" t="s">
        <v>31</v>
      </c>
      <c r="AH8" s="2">
        <v>4</v>
      </c>
      <c r="AI8" s="2" t="s">
        <v>65</v>
      </c>
      <c r="AJ8" s="3" t="s">
        <v>79</v>
      </c>
      <c r="AK8" s="2" t="s">
        <v>82</v>
      </c>
      <c r="AL8" s="2" t="s">
        <v>82</v>
      </c>
      <c r="AM8" s="3" t="s">
        <v>79</v>
      </c>
      <c r="AN8" s="2" t="s">
        <v>80</v>
      </c>
      <c r="AO8" s="2" t="s">
        <v>80</v>
      </c>
      <c r="AP8" s="3" t="s">
        <v>79</v>
      </c>
      <c r="AQ8" s="2" t="s">
        <v>80</v>
      </c>
      <c r="AR8" s="2" t="s">
        <v>80</v>
      </c>
      <c r="AS8" s="3" t="s">
        <v>79</v>
      </c>
      <c r="AT8" s="2" t="s">
        <v>81</v>
      </c>
      <c r="AU8" s="2" t="s">
        <v>81</v>
      </c>
      <c r="AV8" s="3" t="s">
        <v>79</v>
      </c>
      <c r="AW8" s="2" t="s">
        <v>80</v>
      </c>
      <c r="AX8" s="2" t="s">
        <v>80</v>
      </c>
      <c r="AY8" s="3" t="s">
        <v>79</v>
      </c>
      <c r="AZ8" s="2" t="s">
        <v>83</v>
      </c>
      <c r="BA8" s="2" t="s">
        <v>80</v>
      </c>
      <c r="BB8" s="3" t="s">
        <v>79</v>
      </c>
      <c r="BC8" s="2" t="s">
        <v>80</v>
      </c>
      <c r="BD8" s="2" t="s">
        <v>80</v>
      </c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</row>
    <row r="9" spans="1:75" ht="12.75" customHeight="1">
      <c r="A9" s="3" t="s">
        <v>84</v>
      </c>
      <c r="B9" s="6">
        <v>256</v>
      </c>
      <c r="C9" s="6" t="s">
        <v>85</v>
      </c>
      <c r="D9" s="7">
        <v>0.5859375</v>
      </c>
      <c r="E9" s="13" t="s">
        <v>84</v>
      </c>
      <c r="F9" s="14">
        <v>15</v>
      </c>
      <c r="G9" s="14">
        <v>15</v>
      </c>
      <c r="H9" s="15" t="s">
        <v>84</v>
      </c>
      <c r="I9" s="14">
        <v>45</v>
      </c>
      <c r="J9" s="16">
        <v>45</v>
      </c>
      <c r="K9" s="15" t="s">
        <v>84</v>
      </c>
      <c r="L9" s="17" t="s">
        <v>23</v>
      </c>
      <c r="M9" s="16" t="s">
        <v>24</v>
      </c>
      <c r="N9" s="16" t="s">
        <v>25</v>
      </c>
      <c r="O9" s="15" t="s">
        <v>84</v>
      </c>
      <c r="P9" s="16" t="s">
        <v>86</v>
      </c>
      <c r="Q9" s="16" t="s">
        <v>87</v>
      </c>
      <c r="R9" s="15" t="s">
        <v>84</v>
      </c>
      <c r="S9" s="16" t="s">
        <v>88</v>
      </c>
      <c r="T9" s="16" t="s">
        <v>89</v>
      </c>
      <c r="U9" s="15" t="s">
        <v>84</v>
      </c>
      <c r="V9" s="15" t="s">
        <v>28</v>
      </c>
      <c r="W9" s="16"/>
      <c r="X9" s="16" t="s">
        <v>25</v>
      </c>
      <c r="Y9" s="3" t="s">
        <v>84</v>
      </c>
      <c r="Z9" s="2" t="s">
        <v>90</v>
      </c>
      <c r="AA9" s="2" t="s">
        <v>85</v>
      </c>
      <c r="AB9" s="3" t="s">
        <v>84</v>
      </c>
      <c r="AC9" s="3" t="s">
        <v>42</v>
      </c>
      <c r="AD9" s="2" t="s">
        <v>24</v>
      </c>
      <c r="AE9" s="2" t="s">
        <v>43</v>
      </c>
      <c r="AF9" s="3" t="s">
        <v>84</v>
      </c>
      <c r="AG9" s="3" t="s">
        <v>31</v>
      </c>
      <c r="AH9" s="2">
        <v>2</v>
      </c>
      <c r="AI9" s="2" t="s">
        <v>32</v>
      </c>
      <c r="AJ9" s="3" t="s">
        <v>84</v>
      </c>
      <c r="AK9" s="2" t="s">
        <v>78</v>
      </c>
      <c r="AL9" s="2" t="s">
        <v>78</v>
      </c>
      <c r="AM9" s="3" t="s">
        <v>84</v>
      </c>
      <c r="AN9" s="2" t="s">
        <v>91</v>
      </c>
      <c r="AO9" s="2" t="s">
        <v>85</v>
      </c>
      <c r="AP9" s="3" t="s">
        <v>84</v>
      </c>
      <c r="AQ9" s="2" t="s">
        <v>92</v>
      </c>
      <c r="AR9" s="2" t="s">
        <v>85</v>
      </c>
      <c r="AS9" s="3" t="s">
        <v>84</v>
      </c>
      <c r="AT9" s="2" t="s">
        <v>93</v>
      </c>
      <c r="AU9" s="2" t="s">
        <v>94</v>
      </c>
      <c r="AV9" s="3" t="s">
        <v>84</v>
      </c>
      <c r="AW9" s="2" t="s">
        <v>95</v>
      </c>
      <c r="AX9" s="2" t="s">
        <v>85</v>
      </c>
      <c r="AY9" s="3" t="s">
        <v>84</v>
      </c>
      <c r="AZ9" s="2" t="s">
        <v>96</v>
      </c>
      <c r="BA9" s="2" t="s">
        <v>85</v>
      </c>
      <c r="BB9" s="3" t="s">
        <v>84</v>
      </c>
      <c r="BC9" s="2" t="s">
        <v>97</v>
      </c>
      <c r="BD9" s="2" t="s">
        <v>85</v>
      </c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</row>
    <row r="10" spans="1:75" ht="12.75" customHeight="1">
      <c r="A10" s="3" t="s">
        <v>98</v>
      </c>
      <c r="B10" s="6">
        <v>698</v>
      </c>
      <c r="C10" s="6" t="s">
        <v>99</v>
      </c>
      <c r="D10" s="7">
        <v>0.46131805157593125</v>
      </c>
      <c r="E10" s="18" t="s">
        <v>98</v>
      </c>
      <c r="F10" s="14">
        <v>15</v>
      </c>
      <c r="G10" s="14">
        <v>15</v>
      </c>
      <c r="H10" s="19" t="s">
        <v>98</v>
      </c>
      <c r="I10" s="14">
        <v>45</v>
      </c>
      <c r="J10" s="16">
        <v>45</v>
      </c>
      <c r="K10" s="19" t="s">
        <v>98</v>
      </c>
      <c r="L10" s="17" t="s">
        <v>23</v>
      </c>
      <c r="M10" s="16" t="s">
        <v>24</v>
      </c>
      <c r="N10" s="16" t="s">
        <v>25</v>
      </c>
      <c r="O10" s="19" t="s">
        <v>98</v>
      </c>
      <c r="P10" s="20" t="s">
        <v>100</v>
      </c>
      <c r="Q10" s="20" t="s">
        <v>101</v>
      </c>
      <c r="R10" s="19" t="s">
        <v>98</v>
      </c>
      <c r="S10" s="20" t="s">
        <v>102</v>
      </c>
      <c r="T10" s="20" t="s">
        <v>103</v>
      </c>
      <c r="U10" s="19" t="s">
        <v>98</v>
      </c>
      <c r="V10" s="19" t="s">
        <v>28</v>
      </c>
      <c r="W10" s="20"/>
      <c r="X10" s="20" t="s">
        <v>25</v>
      </c>
      <c r="Y10" s="3" t="s">
        <v>98</v>
      </c>
      <c r="Z10" s="2" t="s">
        <v>104</v>
      </c>
      <c r="AA10" s="2" t="s">
        <v>99</v>
      </c>
      <c r="AB10" s="3" t="s">
        <v>98</v>
      </c>
      <c r="AC10" s="3" t="s">
        <v>42</v>
      </c>
      <c r="AD10" s="2" t="s">
        <v>24</v>
      </c>
      <c r="AE10" s="2" t="s">
        <v>43</v>
      </c>
      <c r="AF10" s="3" t="s">
        <v>98</v>
      </c>
      <c r="AG10" s="3" t="s">
        <v>31</v>
      </c>
      <c r="AH10" s="2">
        <v>3</v>
      </c>
      <c r="AI10" s="2" t="s">
        <v>30</v>
      </c>
      <c r="AJ10" s="3" t="s">
        <v>98</v>
      </c>
      <c r="AK10" s="2" t="s">
        <v>82</v>
      </c>
      <c r="AL10" s="2" t="s">
        <v>105</v>
      </c>
      <c r="AM10" s="3" t="s">
        <v>98</v>
      </c>
      <c r="AN10" s="2" t="s">
        <v>106</v>
      </c>
      <c r="AO10" s="2" t="s">
        <v>99</v>
      </c>
      <c r="AP10" s="3" t="s">
        <v>98</v>
      </c>
      <c r="AQ10" s="2" t="s">
        <v>107</v>
      </c>
      <c r="AR10" s="2" t="s">
        <v>99</v>
      </c>
      <c r="AS10" s="3" t="s">
        <v>98</v>
      </c>
      <c r="AT10" s="2" t="s">
        <v>108</v>
      </c>
      <c r="AU10" s="2" t="s">
        <v>109</v>
      </c>
      <c r="AV10" s="3" t="s">
        <v>98</v>
      </c>
      <c r="AW10" s="2" t="s">
        <v>110</v>
      </c>
      <c r="AX10" s="2" t="s">
        <v>99</v>
      </c>
      <c r="AY10" s="3" t="s">
        <v>98</v>
      </c>
      <c r="AZ10" s="2" t="s">
        <v>111</v>
      </c>
      <c r="BA10" s="2" t="s">
        <v>99</v>
      </c>
      <c r="BB10" s="3" t="s">
        <v>98</v>
      </c>
      <c r="BC10" s="2" t="s">
        <v>112</v>
      </c>
      <c r="BD10" s="2" t="s">
        <v>99</v>
      </c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</row>
    <row r="11" spans="1:75" ht="12.75" customHeight="1">
      <c r="A11" s="3" t="s">
        <v>113</v>
      </c>
      <c r="B11" s="6">
        <v>401</v>
      </c>
      <c r="C11" s="6" t="s">
        <v>114</v>
      </c>
      <c r="D11" s="7">
        <v>0.43890274314214461</v>
      </c>
      <c r="E11" s="18" t="s">
        <v>113</v>
      </c>
      <c r="F11" s="14">
        <v>15</v>
      </c>
      <c r="G11" s="14">
        <v>15</v>
      </c>
      <c r="H11" s="19" t="s">
        <v>113</v>
      </c>
      <c r="I11" s="14">
        <v>45</v>
      </c>
      <c r="J11" s="16">
        <v>45</v>
      </c>
      <c r="K11" s="19" t="s">
        <v>113</v>
      </c>
      <c r="L11" s="17" t="s">
        <v>23</v>
      </c>
      <c r="M11" s="16" t="s">
        <v>24</v>
      </c>
      <c r="N11" s="16" t="s">
        <v>25</v>
      </c>
      <c r="O11" s="19" t="s">
        <v>113</v>
      </c>
      <c r="P11" s="20" t="s">
        <v>115</v>
      </c>
      <c r="Q11" s="20" t="s">
        <v>86</v>
      </c>
      <c r="R11" s="19" t="s">
        <v>113</v>
      </c>
      <c r="S11" s="20" t="s">
        <v>22</v>
      </c>
      <c r="T11" s="20" t="s">
        <v>116</v>
      </c>
      <c r="U11" s="19" t="s">
        <v>113</v>
      </c>
      <c r="V11" s="19" t="s">
        <v>28</v>
      </c>
      <c r="W11" s="20"/>
      <c r="X11" s="20" t="s">
        <v>25</v>
      </c>
      <c r="Y11" s="3" t="s">
        <v>113</v>
      </c>
      <c r="Z11" s="2" t="s">
        <v>87</v>
      </c>
      <c r="AA11" s="2" t="s">
        <v>114</v>
      </c>
      <c r="AB11" s="3" t="s">
        <v>113</v>
      </c>
      <c r="AC11" s="3" t="s">
        <v>42</v>
      </c>
      <c r="AD11" s="2" t="s">
        <v>24</v>
      </c>
      <c r="AE11" s="2" t="s">
        <v>43</v>
      </c>
      <c r="AF11" s="3" t="s">
        <v>113</v>
      </c>
      <c r="AG11" s="3" t="s">
        <v>31</v>
      </c>
      <c r="AH11" s="2">
        <v>2</v>
      </c>
      <c r="AI11" s="2" t="s">
        <v>32</v>
      </c>
      <c r="AJ11" s="3" t="s">
        <v>113</v>
      </c>
      <c r="AK11" s="2" t="s">
        <v>117</v>
      </c>
      <c r="AL11" s="2" t="s">
        <v>118</v>
      </c>
      <c r="AM11" s="3" t="s">
        <v>113</v>
      </c>
      <c r="AN11" s="2" t="s">
        <v>119</v>
      </c>
      <c r="AO11" s="2" t="s">
        <v>114</v>
      </c>
      <c r="AP11" s="3" t="s">
        <v>113</v>
      </c>
      <c r="AQ11" s="2" t="s">
        <v>120</v>
      </c>
      <c r="AR11" s="2" t="s">
        <v>114</v>
      </c>
      <c r="AS11" s="3" t="s">
        <v>113</v>
      </c>
      <c r="AT11" s="2" t="s">
        <v>121</v>
      </c>
      <c r="AU11" s="2" t="s">
        <v>122</v>
      </c>
      <c r="AV11" s="3" t="s">
        <v>113</v>
      </c>
      <c r="AW11" s="2" t="s">
        <v>85</v>
      </c>
      <c r="AX11" s="2" t="s">
        <v>114</v>
      </c>
      <c r="AY11" s="3" t="s">
        <v>113</v>
      </c>
      <c r="AZ11" s="2" t="s">
        <v>123</v>
      </c>
      <c r="BA11" s="2" t="s">
        <v>114</v>
      </c>
      <c r="BB11" s="3" t="s">
        <v>113</v>
      </c>
      <c r="BC11" s="2" t="s">
        <v>123</v>
      </c>
      <c r="BD11" s="2" t="s">
        <v>114</v>
      </c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</row>
    <row r="12" spans="1:75" ht="12.75" customHeight="1">
      <c r="A12" s="3" t="s">
        <v>124</v>
      </c>
      <c r="B12" s="6">
        <v>314</v>
      </c>
      <c r="C12" s="6" t="s">
        <v>125</v>
      </c>
      <c r="D12" s="7">
        <v>0.5859872611464968</v>
      </c>
      <c r="E12" s="18" t="s">
        <v>124</v>
      </c>
      <c r="F12" s="14">
        <v>15</v>
      </c>
      <c r="G12" s="14">
        <v>15</v>
      </c>
      <c r="H12" s="19" t="s">
        <v>124</v>
      </c>
      <c r="I12" s="14">
        <v>45</v>
      </c>
      <c r="J12" s="16">
        <v>45</v>
      </c>
      <c r="K12" s="19" t="s">
        <v>124</v>
      </c>
      <c r="L12" s="17" t="s">
        <v>23</v>
      </c>
      <c r="M12" s="16" t="s">
        <v>24</v>
      </c>
      <c r="N12" s="16" t="s">
        <v>25</v>
      </c>
      <c r="O12" s="19" t="s">
        <v>124</v>
      </c>
      <c r="P12" s="20" t="s">
        <v>126</v>
      </c>
      <c r="Q12" s="20" t="s">
        <v>127</v>
      </c>
      <c r="R12" s="19" t="s">
        <v>124</v>
      </c>
      <c r="S12" s="20" t="s">
        <v>126</v>
      </c>
      <c r="T12" s="20" t="s">
        <v>128</v>
      </c>
      <c r="U12" s="19" t="s">
        <v>124</v>
      </c>
      <c r="V12" s="19" t="s">
        <v>28</v>
      </c>
      <c r="W12" s="20"/>
      <c r="X12" s="20" t="s">
        <v>25</v>
      </c>
      <c r="Y12" s="3" t="s">
        <v>124</v>
      </c>
      <c r="Z12" s="2" t="s">
        <v>50</v>
      </c>
      <c r="AA12" s="2" t="s">
        <v>125</v>
      </c>
      <c r="AB12" s="3" t="s">
        <v>124</v>
      </c>
      <c r="AC12" s="3" t="s">
        <v>29</v>
      </c>
      <c r="AD12" s="2">
        <v>1</v>
      </c>
      <c r="AE12" s="2" t="s">
        <v>75</v>
      </c>
      <c r="AF12" s="3" t="s">
        <v>124</v>
      </c>
      <c r="AG12" s="3" t="s">
        <v>31</v>
      </c>
      <c r="AH12" s="2">
        <v>3</v>
      </c>
      <c r="AI12" s="2" t="s">
        <v>30</v>
      </c>
      <c r="AJ12" s="3" t="s">
        <v>124</v>
      </c>
      <c r="AK12" s="2" t="s">
        <v>129</v>
      </c>
      <c r="AL12" s="2" t="s">
        <v>129</v>
      </c>
      <c r="AM12" s="3" t="s">
        <v>124</v>
      </c>
      <c r="AN12" s="2" t="s">
        <v>130</v>
      </c>
      <c r="AO12" s="2" t="s">
        <v>125</v>
      </c>
      <c r="AP12" s="3" t="s">
        <v>124</v>
      </c>
      <c r="AQ12" s="2" t="s">
        <v>131</v>
      </c>
      <c r="AR12" s="2" t="s">
        <v>125</v>
      </c>
      <c r="AS12" s="3" t="s">
        <v>124</v>
      </c>
      <c r="AT12" s="2" t="s">
        <v>132</v>
      </c>
      <c r="AU12" s="2" t="s">
        <v>132</v>
      </c>
      <c r="AV12" s="3" t="s">
        <v>124</v>
      </c>
      <c r="AW12" s="2" t="s">
        <v>133</v>
      </c>
      <c r="AX12" s="2" t="s">
        <v>125</v>
      </c>
      <c r="AY12" s="3" t="s">
        <v>124</v>
      </c>
      <c r="AZ12" s="2" t="s">
        <v>131</v>
      </c>
      <c r="BA12" s="2" t="s">
        <v>125</v>
      </c>
      <c r="BB12" s="3" t="s">
        <v>124</v>
      </c>
      <c r="BC12" s="2" t="s">
        <v>134</v>
      </c>
      <c r="BD12" s="2" t="s">
        <v>125</v>
      </c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</row>
    <row r="13" spans="1:75" ht="12.75" customHeight="1">
      <c r="A13" s="21"/>
      <c r="B13" s="21"/>
      <c r="C13" s="21"/>
      <c r="D13" s="21"/>
      <c r="E13" s="21"/>
      <c r="F13" s="22"/>
      <c r="G13" s="5"/>
      <c r="H13" s="5"/>
      <c r="I13" s="5"/>
      <c r="J13" s="5"/>
      <c r="K13" s="5"/>
      <c r="L13" s="5"/>
      <c r="M13" s="22"/>
      <c r="N13" s="22"/>
      <c r="O13" s="5"/>
      <c r="P13" s="5"/>
      <c r="Q13" s="5"/>
      <c r="R13" s="5"/>
      <c r="S13" s="5"/>
      <c r="T13" s="5"/>
      <c r="U13" s="5"/>
      <c r="V13" s="5"/>
      <c r="W13" s="22"/>
      <c r="X13" s="22"/>
      <c r="Y13" s="5"/>
      <c r="Z13" s="5"/>
      <c r="AA13" s="5"/>
      <c r="AB13" s="5"/>
      <c r="AC13" s="5"/>
      <c r="AD13" s="22"/>
      <c r="AE13" s="22"/>
      <c r="AF13" s="5"/>
      <c r="AG13" s="5"/>
      <c r="AH13" s="22"/>
      <c r="AI13" s="22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</row>
    <row r="14" spans="1:75" ht="12.75" customHeight="1">
      <c r="A14" s="21"/>
      <c r="B14" s="21"/>
      <c r="C14" s="21"/>
      <c r="D14" s="21"/>
      <c r="E14" s="21"/>
      <c r="F14" s="22"/>
      <c r="G14" s="5"/>
      <c r="H14" s="5"/>
      <c r="I14" s="5"/>
      <c r="J14" s="5"/>
      <c r="K14" s="5"/>
      <c r="L14" s="5"/>
      <c r="M14" s="22"/>
      <c r="N14" s="22"/>
      <c r="O14" s="5"/>
      <c r="P14" s="5"/>
      <c r="Q14" s="5"/>
      <c r="R14" s="5"/>
      <c r="S14" s="5"/>
      <c r="T14" s="5"/>
      <c r="U14" s="5"/>
      <c r="V14" s="5"/>
      <c r="W14" s="22"/>
      <c r="X14" s="22"/>
      <c r="Y14" s="5"/>
      <c r="Z14" s="5"/>
      <c r="AA14" s="5"/>
      <c r="AB14" s="5"/>
      <c r="AC14" s="5"/>
      <c r="AD14" s="22"/>
      <c r="AE14" s="22"/>
      <c r="AF14" s="5"/>
      <c r="AG14" s="5"/>
      <c r="AH14" s="22"/>
      <c r="AI14" s="22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</row>
    <row r="15" spans="1:75" ht="12.75" customHeight="1">
      <c r="A15" s="21"/>
      <c r="B15" s="21"/>
      <c r="C15" s="21"/>
      <c r="D15" s="21"/>
      <c r="E15" s="21"/>
      <c r="F15" s="22"/>
      <c r="G15" s="5"/>
      <c r="H15" s="5"/>
      <c r="I15" s="5"/>
      <c r="J15" s="5"/>
      <c r="K15" s="5"/>
      <c r="L15" s="5"/>
      <c r="M15" s="22"/>
      <c r="N15" s="22"/>
      <c r="O15" s="5"/>
      <c r="P15" s="5"/>
      <c r="Q15" s="5"/>
      <c r="R15" s="5"/>
      <c r="S15" s="5"/>
      <c r="T15" s="5"/>
      <c r="U15" s="5"/>
      <c r="V15" s="5"/>
      <c r="W15" s="22"/>
      <c r="X15" s="22"/>
      <c r="Y15" s="5"/>
      <c r="Z15" s="5"/>
      <c r="AA15" s="5"/>
      <c r="AB15" s="5"/>
      <c r="AC15" s="5"/>
      <c r="AD15" s="22"/>
      <c r="AE15" s="22"/>
      <c r="AF15" s="5"/>
      <c r="AG15" s="5"/>
      <c r="AH15" s="22"/>
      <c r="AI15" s="22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</row>
    <row r="16" spans="1:75" ht="12.75" customHeight="1">
      <c r="A16" s="21"/>
      <c r="B16" s="21"/>
      <c r="C16" s="21"/>
      <c r="D16" s="21"/>
      <c r="E16" s="21"/>
      <c r="F16" s="22"/>
      <c r="G16" s="5"/>
      <c r="H16" s="5"/>
      <c r="I16" s="5"/>
      <c r="J16" s="5"/>
      <c r="K16" s="5"/>
      <c r="L16" s="5"/>
      <c r="M16" s="22"/>
      <c r="N16" s="22"/>
      <c r="O16" s="5"/>
      <c r="P16" s="5"/>
      <c r="Q16" s="5"/>
      <c r="R16" s="5"/>
      <c r="S16" s="5"/>
      <c r="T16" s="5"/>
      <c r="U16" s="5"/>
      <c r="V16" s="5"/>
      <c r="W16" s="22"/>
      <c r="X16" s="22"/>
      <c r="Y16" s="5"/>
      <c r="Z16" s="5"/>
      <c r="AA16" s="5"/>
      <c r="AB16" s="5"/>
      <c r="AC16" s="5"/>
      <c r="AD16" s="22"/>
      <c r="AE16" s="22"/>
      <c r="AF16" s="5"/>
      <c r="AG16" s="5"/>
      <c r="AH16" s="22"/>
      <c r="AI16" s="22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</row>
    <row r="17" spans="1:75" ht="12.75" customHeight="1">
      <c r="A17" s="21"/>
      <c r="B17" s="21"/>
      <c r="C17" s="21"/>
      <c r="D17" s="21"/>
      <c r="E17" s="21"/>
      <c r="F17" s="22"/>
      <c r="G17" s="5"/>
      <c r="H17" s="5"/>
      <c r="I17" s="5"/>
      <c r="J17" s="5"/>
      <c r="K17" s="5"/>
      <c r="L17" s="5"/>
      <c r="M17" s="22"/>
      <c r="N17" s="22"/>
      <c r="O17" s="5"/>
      <c r="P17" s="5"/>
      <c r="Q17" s="5"/>
      <c r="R17" s="5"/>
      <c r="S17" s="5"/>
      <c r="T17" s="5"/>
      <c r="U17" s="5"/>
      <c r="V17" s="5"/>
      <c r="W17" s="22"/>
      <c r="X17" s="22"/>
      <c r="Y17" s="5"/>
      <c r="Z17" s="5"/>
      <c r="AA17" s="5"/>
      <c r="AB17" s="5"/>
      <c r="AC17" s="5"/>
      <c r="AD17" s="22"/>
      <c r="AE17" s="22"/>
      <c r="AF17" s="5"/>
      <c r="AG17" s="5"/>
      <c r="AH17" s="22"/>
      <c r="AI17" s="22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</row>
    <row r="18" spans="1:75" ht="12.75" customHeight="1">
      <c r="A18" s="21"/>
      <c r="B18" s="21"/>
      <c r="C18" s="21"/>
      <c r="D18" s="21"/>
      <c r="E18" s="21"/>
      <c r="F18" s="22"/>
      <c r="G18" s="5"/>
      <c r="H18" s="5"/>
      <c r="I18" s="5"/>
      <c r="J18" s="5"/>
      <c r="K18" s="5"/>
      <c r="L18" s="5"/>
      <c r="M18" s="22"/>
      <c r="N18" s="22"/>
      <c r="O18" s="5"/>
      <c r="P18" s="5"/>
      <c r="Q18" s="5"/>
      <c r="R18" s="5"/>
      <c r="S18" s="5"/>
      <c r="T18" s="5"/>
      <c r="U18" s="5"/>
      <c r="V18" s="5"/>
      <c r="W18" s="22"/>
      <c r="X18" s="22"/>
      <c r="Y18" s="5"/>
      <c r="Z18" s="5"/>
      <c r="AA18" s="5"/>
      <c r="AB18" s="5"/>
      <c r="AC18" s="5"/>
      <c r="AD18" s="22"/>
      <c r="AE18" s="22"/>
      <c r="AF18" s="5"/>
      <c r="AG18" s="5"/>
      <c r="AH18" s="22"/>
      <c r="AI18" s="22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1:75" ht="12.75" customHeight="1">
      <c r="A19" s="21"/>
      <c r="B19" s="21"/>
      <c r="C19" s="21"/>
      <c r="D19" s="21"/>
      <c r="E19" s="21"/>
      <c r="F19" s="22"/>
      <c r="G19" s="5"/>
      <c r="H19" s="5"/>
      <c r="I19" s="5"/>
      <c r="J19" s="5"/>
      <c r="K19" s="5"/>
      <c r="L19" s="5"/>
      <c r="M19" s="22"/>
      <c r="N19" s="22"/>
      <c r="O19" s="5"/>
      <c r="P19" s="5"/>
      <c r="Q19" s="5"/>
      <c r="R19" s="5"/>
      <c r="S19" s="5"/>
      <c r="T19" s="5"/>
      <c r="U19" s="5"/>
      <c r="V19" s="5"/>
      <c r="W19" s="22"/>
      <c r="X19" s="22"/>
      <c r="Y19" s="5"/>
      <c r="Z19" s="5"/>
      <c r="AA19" s="5"/>
      <c r="AB19" s="5"/>
      <c r="AC19" s="5"/>
      <c r="AD19" s="22"/>
      <c r="AE19" s="22"/>
      <c r="AF19" s="5"/>
      <c r="AG19" s="5"/>
      <c r="AH19" s="22"/>
      <c r="AI19" s="22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1:75" ht="12.75" customHeight="1">
      <c r="A20" s="21"/>
      <c r="B20" s="21"/>
      <c r="C20" s="21"/>
      <c r="D20" s="21"/>
      <c r="E20" s="21"/>
      <c r="F20" s="22"/>
      <c r="G20" s="5"/>
      <c r="H20" s="5"/>
      <c r="I20" s="5"/>
      <c r="J20" s="5"/>
      <c r="K20" s="5"/>
      <c r="L20" s="5"/>
      <c r="M20" s="22"/>
      <c r="N20" s="22"/>
      <c r="O20" s="5"/>
      <c r="P20" s="5"/>
      <c r="Q20" s="5"/>
      <c r="R20" s="5"/>
      <c r="S20" s="5"/>
      <c r="T20" s="5"/>
      <c r="U20" s="5"/>
      <c r="V20" s="5"/>
      <c r="W20" s="22"/>
      <c r="X20" s="22"/>
      <c r="Y20" s="5"/>
      <c r="Z20" s="5"/>
      <c r="AA20" s="5"/>
      <c r="AB20" s="5"/>
      <c r="AC20" s="5"/>
      <c r="AD20" s="22"/>
      <c r="AE20" s="22"/>
      <c r="AF20" s="5"/>
      <c r="AG20" s="5"/>
      <c r="AH20" s="22"/>
      <c r="AI20" s="22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</row>
    <row r="21" spans="1:75" ht="12.75" customHeight="1">
      <c r="A21" s="21"/>
      <c r="B21" s="21"/>
      <c r="C21" s="21"/>
      <c r="D21" s="21"/>
      <c r="E21" s="21"/>
      <c r="F21" s="22"/>
      <c r="G21" s="5"/>
      <c r="H21" s="5"/>
      <c r="I21" s="5"/>
      <c r="J21" s="5"/>
      <c r="K21" s="5"/>
      <c r="L21" s="5"/>
      <c r="M21" s="22"/>
      <c r="N21" s="22"/>
      <c r="O21" s="5"/>
      <c r="P21" s="5"/>
      <c r="Q21" s="5"/>
      <c r="R21" s="5"/>
      <c r="S21" s="5"/>
      <c r="T21" s="5"/>
      <c r="U21" s="5"/>
      <c r="V21" s="5"/>
      <c r="W21" s="22"/>
      <c r="X21" s="22"/>
      <c r="Y21" s="5"/>
      <c r="Z21" s="5"/>
      <c r="AA21" s="5"/>
      <c r="AB21" s="5"/>
      <c r="AC21" s="5"/>
      <c r="AD21" s="22"/>
      <c r="AE21" s="22"/>
      <c r="AF21" s="5"/>
      <c r="AG21" s="5"/>
      <c r="AH21" s="22"/>
      <c r="AI21" s="22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ht="12.75" customHeight="1">
      <c r="A22" s="21"/>
      <c r="B22" s="21"/>
      <c r="C22" s="21"/>
      <c r="D22" s="21"/>
      <c r="E22" s="21"/>
      <c r="F22" s="22"/>
      <c r="G22" s="5"/>
      <c r="H22" s="5"/>
      <c r="I22" s="5"/>
      <c r="J22" s="5"/>
      <c r="K22" s="5"/>
      <c r="L22" s="5"/>
      <c r="M22" s="22"/>
      <c r="N22" s="22"/>
      <c r="O22" s="5"/>
      <c r="P22" s="5"/>
      <c r="Q22" s="5"/>
      <c r="R22" s="5"/>
      <c r="S22" s="5"/>
      <c r="T22" s="5"/>
      <c r="U22" s="5"/>
      <c r="V22" s="5"/>
      <c r="W22" s="22"/>
      <c r="X22" s="22"/>
      <c r="Y22" s="5"/>
      <c r="Z22" s="5"/>
      <c r="AA22" s="5"/>
      <c r="AB22" s="5"/>
      <c r="AC22" s="5"/>
      <c r="AD22" s="22"/>
      <c r="AE22" s="22"/>
      <c r="AF22" s="5"/>
      <c r="AG22" s="5"/>
      <c r="AH22" s="22"/>
      <c r="AI22" s="22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ht="12.75" customHeight="1">
      <c r="A23" s="21"/>
      <c r="B23" s="21"/>
      <c r="C23" s="21"/>
      <c r="D23" s="21"/>
      <c r="E23" s="21"/>
      <c r="F23" s="22"/>
      <c r="G23" s="5"/>
      <c r="H23" s="5"/>
      <c r="I23" s="5"/>
      <c r="J23" s="5"/>
      <c r="K23" s="5"/>
      <c r="L23" s="5"/>
      <c r="M23" s="22"/>
      <c r="N23" s="22"/>
      <c r="O23" s="5"/>
      <c r="P23" s="5"/>
      <c r="Q23" s="5"/>
      <c r="R23" s="5"/>
      <c r="S23" s="5"/>
      <c r="T23" s="5"/>
      <c r="U23" s="5"/>
      <c r="V23" s="5"/>
      <c r="W23" s="22"/>
      <c r="X23" s="22"/>
      <c r="Y23" s="5"/>
      <c r="Z23" s="5"/>
      <c r="AA23" s="5"/>
      <c r="AB23" s="5"/>
      <c r="AC23" s="5"/>
      <c r="AD23" s="22"/>
      <c r="AE23" s="22"/>
      <c r="AF23" s="5"/>
      <c r="AG23" s="5"/>
      <c r="AH23" s="22"/>
      <c r="AI23" s="22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ht="12.75" customHeight="1">
      <c r="A24" s="21"/>
      <c r="B24" s="21"/>
      <c r="C24" s="21"/>
      <c r="D24" s="21"/>
      <c r="E24" s="21"/>
      <c r="F24" s="22"/>
      <c r="G24" s="5"/>
      <c r="H24" s="5"/>
      <c r="I24" s="5"/>
      <c r="J24" s="5"/>
      <c r="K24" s="5"/>
      <c r="L24" s="5"/>
      <c r="M24" s="22"/>
      <c r="N24" s="22"/>
      <c r="O24" s="5"/>
      <c r="P24" s="5"/>
      <c r="Q24" s="5"/>
      <c r="R24" s="5"/>
      <c r="S24" s="5"/>
      <c r="T24" s="5"/>
      <c r="U24" s="5"/>
      <c r="V24" s="5"/>
      <c r="W24" s="22"/>
      <c r="X24" s="22"/>
      <c r="Y24" s="5"/>
      <c r="Z24" s="5"/>
      <c r="AA24" s="5"/>
      <c r="AB24" s="5"/>
      <c r="AC24" s="5"/>
      <c r="AD24" s="22"/>
      <c r="AE24" s="22"/>
      <c r="AF24" s="5"/>
      <c r="AG24" s="5"/>
      <c r="AH24" s="22"/>
      <c r="AI24" s="22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</row>
    <row r="25" spans="1:75" ht="12.75" customHeight="1">
      <c r="A25" s="21"/>
      <c r="B25" s="21"/>
      <c r="C25" s="21"/>
      <c r="D25" s="21"/>
      <c r="E25" s="21"/>
      <c r="F25" s="22"/>
      <c r="G25" s="5"/>
      <c r="H25" s="5"/>
      <c r="I25" s="5"/>
      <c r="J25" s="5"/>
      <c r="K25" s="5"/>
      <c r="L25" s="5"/>
      <c r="M25" s="22"/>
      <c r="N25" s="22"/>
      <c r="O25" s="5"/>
      <c r="P25" s="5"/>
      <c r="Q25" s="5"/>
      <c r="R25" s="5"/>
      <c r="S25" s="5"/>
      <c r="T25" s="5"/>
      <c r="U25" s="5"/>
      <c r="V25" s="5"/>
      <c r="W25" s="22"/>
      <c r="X25" s="22"/>
      <c r="Y25" s="5"/>
      <c r="Z25" s="5"/>
      <c r="AA25" s="5"/>
      <c r="AB25" s="5"/>
      <c r="AC25" s="5"/>
      <c r="AD25" s="22"/>
      <c r="AE25" s="22"/>
      <c r="AF25" s="5"/>
      <c r="AG25" s="5"/>
      <c r="AH25" s="22"/>
      <c r="AI25" s="22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</row>
    <row r="26" spans="1:75" ht="12.75" customHeight="1">
      <c r="A26" s="21"/>
      <c r="B26" s="21"/>
      <c r="C26" s="21"/>
      <c r="D26" s="21"/>
      <c r="E26" s="21"/>
      <c r="F26" s="22"/>
      <c r="G26" s="5"/>
      <c r="H26" s="5"/>
      <c r="I26" s="5"/>
      <c r="J26" s="5"/>
      <c r="K26" s="5"/>
      <c r="L26" s="5"/>
      <c r="M26" s="22"/>
      <c r="N26" s="22"/>
      <c r="O26" s="5"/>
      <c r="P26" s="5"/>
      <c r="Q26" s="5"/>
      <c r="R26" s="5"/>
      <c r="S26" s="5"/>
      <c r="T26" s="5"/>
      <c r="U26" s="5"/>
      <c r="V26" s="5"/>
      <c r="W26" s="22"/>
      <c r="X26" s="22"/>
      <c r="Y26" s="5"/>
      <c r="Z26" s="5"/>
      <c r="AA26" s="5"/>
      <c r="AB26" s="5"/>
      <c r="AC26" s="5"/>
      <c r="AD26" s="22"/>
      <c r="AE26" s="22"/>
      <c r="AF26" s="5"/>
      <c r="AG26" s="5"/>
      <c r="AH26" s="22"/>
      <c r="AI26" s="22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</row>
    <row r="27" spans="1:75" ht="12.75" customHeight="1">
      <c r="A27" s="21"/>
      <c r="B27" s="21"/>
      <c r="C27" s="21"/>
      <c r="D27" s="21"/>
      <c r="E27" s="21"/>
      <c r="F27" s="22"/>
      <c r="G27" s="5"/>
      <c r="H27" s="5"/>
      <c r="I27" s="5"/>
      <c r="J27" s="5"/>
      <c r="K27" s="5"/>
      <c r="L27" s="5"/>
      <c r="M27" s="22"/>
      <c r="N27" s="22"/>
      <c r="O27" s="5"/>
      <c r="P27" s="5"/>
      <c r="Q27" s="5"/>
      <c r="R27" s="5"/>
      <c r="S27" s="5"/>
      <c r="T27" s="5"/>
      <c r="U27" s="5"/>
      <c r="V27" s="5"/>
      <c r="W27" s="22"/>
      <c r="X27" s="22"/>
      <c r="Y27" s="5"/>
      <c r="Z27" s="5"/>
      <c r="AA27" s="5"/>
      <c r="AB27" s="5"/>
      <c r="AC27" s="5"/>
      <c r="AD27" s="22"/>
      <c r="AE27" s="22"/>
      <c r="AF27" s="5"/>
      <c r="AG27" s="5"/>
      <c r="AH27" s="22"/>
      <c r="AI27" s="22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</row>
    <row r="28" spans="1:75" ht="12.75" customHeight="1">
      <c r="A28" s="21"/>
      <c r="B28" s="21"/>
      <c r="C28" s="21"/>
      <c r="D28" s="21"/>
      <c r="E28" s="21"/>
      <c r="F28" s="22"/>
      <c r="G28" s="5"/>
      <c r="H28" s="5"/>
      <c r="I28" s="5"/>
      <c r="J28" s="5"/>
      <c r="K28" s="5"/>
      <c r="L28" s="5"/>
      <c r="M28" s="22"/>
      <c r="N28" s="22"/>
      <c r="O28" s="5"/>
      <c r="P28" s="5"/>
      <c r="Q28" s="5"/>
      <c r="R28" s="5"/>
      <c r="S28" s="5"/>
      <c r="T28" s="5"/>
      <c r="U28" s="5"/>
      <c r="V28" s="5"/>
      <c r="W28" s="22"/>
      <c r="X28" s="22"/>
      <c r="Y28" s="5"/>
      <c r="Z28" s="5"/>
      <c r="AA28" s="5"/>
      <c r="AB28" s="5"/>
      <c r="AC28" s="5"/>
      <c r="AD28" s="22"/>
      <c r="AE28" s="22"/>
      <c r="AF28" s="5"/>
      <c r="AG28" s="5"/>
      <c r="AH28" s="22"/>
      <c r="AI28" s="22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</row>
    <row r="29" spans="1:75" ht="12.75" customHeight="1">
      <c r="A29" s="21"/>
      <c r="B29" s="21"/>
      <c r="C29" s="21"/>
      <c r="D29" s="21"/>
      <c r="E29" s="21"/>
      <c r="F29" s="22"/>
      <c r="G29" s="5"/>
      <c r="H29" s="5"/>
      <c r="I29" s="5"/>
      <c r="J29" s="5"/>
      <c r="K29" s="5"/>
      <c r="L29" s="5"/>
      <c r="M29" s="22"/>
      <c r="N29" s="22"/>
      <c r="O29" s="5"/>
      <c r="P29" s="5"/>
      <c r="Q29" s="5"/>
      <c r="R29" s="5"/>
      <c r="S29" s="5"/>
      <c r="T29" s="5"/>
      <c r="U29" s="5"/>
      <c r="V29" s="5"/>
      <c r="W29" s="22"/>
      <c r="X29" s="22"/>
      <c r="Y29" s="5"/>
      <c r="Z29" s="5"/>
      <c r="AA29" s="5"/>
      <c r="AB29" s="5"/>
      <c r="AC29" s="5"/>
      <c r="AD29" s="22"/>
      <c r="AE29" s="22"/>
      <c r="AF29" s="5"/>
      <c r="AG29" s="5"/>
      <c r="AH29" s="22"/>
      <c r="AI29" s="22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</row>
    <row r="30" spans="1:75" ht="12.75" customHeight="1">
      <c r="A30" s="21"/>
      <c r="B30" s="21"/>
      <c r="C30" s="21"/>
      <c r="D30" s="21"/>
      <c r="E30" s="21"/>
      <c r="F30" s="22"/>
      <c r="G30" s="5"/>
      <c r="H30" s="5"/>
      <c r="I30" s="5"/>
      <c r="J30" s="5"/>
      <c r="K30" s="5"/>
      <c r="L30" s="5"/>
      <c r="M30" s="22"/>
      <c r="N30" s="22"/>
      <c r="O30" s="5"/>
      <c r="P30" s="5"/>
      <c r="Q30" s="5"/>
      <c r="R30" s="5"/>
      <c r="S30" s="5"/>
      <c r="T30" s="5"/>
      <c r="U30" s="5"/>
      <c r="V30" s="5"/>
      <c r="W30" s="22"/>
      <c r="X30" s="22"/>
      <c r="Y30" s="5"/>
      <c r="Z30" s="5"/>
      <c r="AA30" s="5"/>
      <c r="AB30" s="5"/>
      <c r="AC30" s="5"/>
      <c r="AD30" s="22"/>
      <c r="AE30" s="22"/>
      <c r="AF30" s="5"/>
      <c r="AG30" s="5"/>
      <c r="AH30" s="22"/>
      <c r="AI30" s="22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</row>
    <row r="31" spans="1:75" ht="12.75" customHeight="1">
      <c r="A31" s="21"/>
      <c r="B31" s="21"/>
      <c r="C31" s="21"/>
      <c r="D31" s="21"/>
      <c r="E31" s="21"/>
      <c r="F31" s="22"/>
      <c r="G31" s="5"/>
      <c r="H31" s="5"/>
      <c r="I31" s="5"/>
      <c r="J31" s="5"/>
      <c r="K31" s="5"/>
      <c r="L31" s="5"/>
      <c r="M31" s="22"/>
      <c r="N31" s="22"/>
      <c r="O31" s="5"/>
      <c r="P31" s="5"/>
      <c r="Q31" s="5"/>
      <c r="R31" s="5"/>
      <c r="S31" s="5"/>
      <c r="T31" s="5"/>
      <c r="U31" s="5"/>
      <c r="V31" s="5"/>
      <c r="W31" s="22"/>
      <c r="X31" s="22"/>
      <c r="Y31" s="5"/>
      <c r="Z31" s="5"/>
      <c r="AA31" s="5"/>
      <c r="AB31" s="5"/>
      <c r="AC31" s="5"/>
      <c r="AD31" s="22"/>
      <c r="AE31" s="22"/>
      <c r="AF31" s="5"/>
      <c r="AG31" s="5"/>
      <c r="AH31" s="22"/>
      <c r="AI31" s="22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</row>
    <row r="32" spans="1:75" ht="12.75" customHeight="1">
      <c r="A32" s="21"/>
      <c r="B32" s="21"/>
      <c r="C32" s="21"/>
      <c r="D32" s="21"/>
      <c r="E32" s="21"/>
      <c r="F32" s="22"/>
      <c r="G32" s="5"/>
      <c r="H32" s="5"/>
      <c r="I32" s="5"/>
      <c r="J32" s="5"/>
      <c r="K32" s="5"/>
      <c r="L32" s="5"/>
      <c r="M32" s="22"/>
      <c r="N32" s="22"/>
      <c r="O32" s="5"/>
      <c r="P32" s="5"/>
      <c r="Q32" s="5"/>
      <c r="R32" s="5"/>
      <c r="S32" s="5"/>
      <c r="T32" s="5"/>
      <c r="U32" s="5"/>
      <c r="V32" s="5"/>
      <c r="W32" s="22"/>
      <c r="X32" s="22"/>
      <c r="Y32" s="5"/>
      <c r="Z32" s="5"/>
      <c r="AA32" s="5"/>
      <c r="AB32" s="5"/>
      <c r="AC32" s="5"/>
      <c r="AD32" s="22"/>
      <c r="AE32" s="22"/>
      <c r="AF32" s="5"/>
      <c r="AG32" s="5"/>
      <c r="AH32" s="22"/>
      <c r="AI32" s="22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</row>
    <row r="33" spans="1:75" ht="12.75" customHeight="1">
      <c r="A33" s="21"/>
      <c r="B33" s="21"/>
      <c r="C33" s="21"/>
      <c r="D33" s="21"/>
      <c r="E33" s="21"/>
      <c r="F33" s="22"/>
      <c r="G33" s="5"/>
      <c r="H33" s="5"/>
      <c r="I33" s="5"/>
      <c r="J33" s="5"/>
      <c r="K33" s="5"/>
      <c r="L33" s="5"/>
      <c r="M33" s="22"/>
      <c r="N33" s="22"/>
      <c r="O33" s="5"/>
      <c r="P33" s="5"/>
      <c r="Q33" s="5"/>
      <c r="R33" s="5"/>
      <c r="S33" s="5"/>
      <c r="T33" s="5"/>
      <c r="U33" s="5"/>
      <c r="V33" s="5"/>
      <c r="W33" s="22"/>
      <c r="X33" s="22"/>
      <c r="Y33" s="5"/>
      <c r="Z33" s="5"/>
      <c r="AA33" s="5"/>
      <c r="AB33" s="5"/>
      <c r="AC33" s="5"/>
      <c r="AD33" s="22"/>
      <c r="AE33" s="22"/>
      <c r="AF33" s="5"/>
      <c r="AG33" s="5"/>
      <c r="AH33" s="22"/>
      <c r="AI33" s="22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</row>
    <row r="34" spans="1:75" ht="12.75" customHeight="1">
      <c r="A34" s="21"/>
      <c r="B34" s="21"/>
      <c r="C34" s="21"/>
      <c r="D34" s="21"/>
      <c r="E34" s="21"/>
      <c r="F34" s="22"/>
      <c r="G34" s="5"/>
      <c r="H34" s="5"/>
      <c r="I34" s="5"/>
      <c r="J34" s="5"/>
      <c r="K34" s="5"/>
      <c r="L34" s="5"/>
      <c r="M34" s="22"/>
      <c r="N34" s="22"/>
      <c r="O34" s="5"/>
      <c r="P34" s="5"/>
      <c r="Q34" s="5"/>
      <c r="R34" s="5"/>
      <c r="S34" s="5"/>
      <c r="T34" s="5"/>
      <c r="U34" s="5"/>
      <c r="V34" s="5"/>
      <c r="W34" s="22"/>
      <c r="X34" s="22"/>
      <c r="Y34" s="5"/>
      <c r="Z34" s="5"/>
      <c r="AA34" s="5"/>
      <c r="AB34" s="5"/>
      <c r="AC34" s="5"/>
      <c r="AD34" s="22"/>
      <c r="AE34" s="22"/>
      <c r="AF34" s="5"/>
      <c r="AG34" s="5"/>
      <c r="AH34" s="22"/>
      <c r="AI34" s="22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</row>
    <row r="35" spans="1:75" ht="12.75" customHeight="1">
      <c r="A35" s="21"/>
      <c r="B35" s="21"/>
      <c r="C35" s="21"/>
      <c r="D35" s="21"/>
      <c r="E35" s="21"/>
      <c r="F35" s="22"/>
      <c r="G35" s="5"/>
      <c r="H35" s="5"/>
      <c r="I35" s="5"/>
      <c r="J35" s="5"/>
      <c r="K35" s="5"/>
      <c r="L35" s="5"/>
      <c r="M35" s="22"/>
      <c r="N35" s="22"/>
      <c r="O35" s="5"/>
      <c r="P35" s="5"/>
      <c r="Q35" s="5"/>
      <c r="R35" s="5"/>
      <c r="S35" s="5"/>
      <c r="T35" s="5"/>
      <c r="U35" s="5"/>
      <c r="V35" s="5"/>
      <c r="W35" s="22"/>
      <c r="X35" s="22"/>
      <c r="Y35" s="5"/>
      <c r="Z35" s="5"/>
      <c r="AA35" s="5"/>
      <c r="AB35" s="5"/>
      <c r="AC35" s="5"/>
      <c r="AD35" s="22"/>
      <c r="AE35" s="22"/>
      <c r="AF35" s="5"/>
      <c r="AG35" s="5"/>
      <c r="AH35" s="22"/>
      <c r="AI35" s="22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5" ht="12.75" customHeight="1">
      <c r="A36" s="21"/>
      <c r="B36" s="21"/>
      <c r="C36" s="21"/>
      <c r="D36" s="21"/>
      <c r="E36" s="21"/>
      <c r="F36" s="22"/>
      <c r="G36" s="5"/>
      <c r="H36" s="5"/>
      <c r="I36" s="5"/>
      <c r="J36" s="5"/>
      <c r="K36" s="5"/>
      <c r="L36" s="5"/>
      <c r="M36" s="22"/>
      <c r="N36" s="22"/>
      <c r="O36" s="5"/>
      <c r="P36" s="5"/>
      <c r="Q36" s="5"/>
      <c r="R36" s="5"/>
      <c r="S36" s="5"/>
      <c r="T36" s="5"/>
      <c r="U36" s="5"/>
      <c r="V36" s="5"/>
      <c r="W36" s="22"/>
      <c r="X36" s="22"/>
      <c r="Y36" s="5"/>
      <c r="Z36" s="5"/>
      <c r="AA36" s="5"/>
      <c r="AB36" s="5"/>
      <c r="AC36" s="5"/>
      <c r="AD36" s="22"/>
      <c r="AE36" s="22"/>
      <c r="AF36" s="5"/>
      <c r="AG36" s="5"/>
      <c r="AH36" s="22"/>
      <c r="AI36" s="22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</row>
    <row r="37" spans="1:75" ht="12.75" customHeight="1">
      <c r="A37" s="21"/>
      <c r="B37" s="21"/>
      <c r="C37" s="21"/>
      <c r="D37" s="21"/>
      <c r="E37" s="21"/>
      <c r="F37" s="22"/>
      <c r="G37" s="5"/>
      <c r="H37" s="5"/>
      <c r="I37" s="5"/>
      <c r="J37" s="5"/>
      <c r="K37" s="5"/>
      <c r="L37" s="5"/>
      <c r="M37" s="22"/>
      <c r="N37" s="22"/>
      <c r="O37" s="5"/>
      <c r="P37" s="5"/>
      <c r="Q37" s="5"/>
      <c r="R37" s="5"/>
      <c r="S37" s="5"/>
      <c r="T37" s="5"/>
      <c r="U37" s="5"/>
      <c r="V37" s="5"/>
      <c r="W37" s="22"/>
      <c r="X37" s="22"/>
      <c r="Y37" s="5"/>
      <c r="Z37" s="5"/>
      <c r="AA37" s="5"/>
      <c r="AB37" s="5"/>
      <c r="AC37" s="5"/>
      <c r="AD37" s="22"/>
      <c r="AE37" s="22"/>
      <c r="AF37" s="5"/>
      <c r="AG37" s="5"/>
      <c r="AH37" s="22"/>
      <c r="AI37" s="22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</row>
    <row r="38" spans="1:75" ht="12.75" customHeight="1">
      <c r="A38" s="21"/>
      <c r="B38" s="21"/>
      <c r="C38" s="21"/>
      <c r="D38" s="21"/>
      <c r="E38" s="21"/>
      <c r="F38" s="22"/>
      <c r="G38" s="5"/>
      <c r="H38" s="5"/>
      <c r="I38" s="5"/>
      <c r="J38" s="5"/>
      <c r="K38" s="5"/>
      <c r="L38" s="5"/>
      <c r="M38" s="22"/>
      <c r="N38" s="22"/>
      <c r="O38" s="5"/>
      <c r="P38" s="5"/>
      <c r="Q38" s="5"/>
      <c r="R38" s="5"/>
      <c r="S38" s="5"/>
      <c r="T38" s="5"/>
      <c r="U38" s="5"/>
      <c r="V38" s="5"/>
      <c r="W38" s="22"/>
      <c r="X38" s="22"/>
      <c r="Y38" s="5"/>
      <c r="Z38" s="5"/>
      <c r="AA38" s="5"/>
      <c r="AB38" s="5"/>
      <c r="AC38" s="5"/>
      <c r="AD38" s="22"/>
      <c r="AE38" s="22"/>
      <c r="AF38" s="5"/>
      <c r="AG38" s="5"/>
      <c r="AH38" s="22"/>
      <c r="AI38" s="22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</row>
    <row r="39" spans="1:75" ht="12.75" customHeight="1">
      <c r="A39" s="21"/>
      <c r="B39" s="21"/>
      <c r="C39" s="21"/>
      <c r="D39" s="21"/>
      <c r="E39" s="21"/>
      <c r="F39" s="22"/>
      <c r="G39" s="5"/>
      <c r="H39" s="21"/>
      <c r="I39" s="22"/>
      <c r="J39" s="5"/>
      <c r="K39" s="5"/>
      <c r="L39" s="5"/>
      <c r="M39" s="22"/>
      <c r="N39" s="22"/>
      <c r="O39" s="21"/>
      <c r="P39" s="22"/>
      <c r="Q39" s="5"/>
      <c r="R39" s="21"/>
      <c r="S39" s="22"/>
      <c r="T39" s="5"/>
      <c r="U39" s="5"/>
      <c r="V39" s="5"/>
      <c r="W39" s="22"/>
      <c r="X39" s="22"/>
      <c r="Y39" s="21"/>
      <c r="Z39" s="22"/>
      <c r="AA39" s="5"/>
      <c r="AB39" s="5"/>
      <c r="AC39" s="5"/>
      <c r="AD39" s="22"/>
      <c r="AE39" s="22"/>
      <c r="AF39" s="5"/>
      <c r="AG39" s="5"/>
      <c r="AH39" s="22"/>
      <c r="AI39" s="22"/>
      <c r="AJ39" s="21"/>
      <c r="AK39" s="22"/>
      <c r="AL39" s="5"/>
      <c r="AM39" s="21"/>
      <c r="AN39" s="22"/>
      <c r="AO39" s="5"/>
      <c r="AP39" s="21"/>
      <c r="AQ39" s="22"/>
      <c r="AR39" s="5"/>
      <c r="AS39" s="21"/>
      <c r="AT39" s="22"/>
      <c r="AU39" s="5"/>
      <c r="AV39" s="21"/>
      <c r="AW39" s="22"/>
      <c r="AX39" s="5"/>
      <c r="AY39" s="21"/>
      <c r="AZ39" s="22"/>
      <c r="BA39" s="5"/>
      <c r="BB39" s="21"/>
      <c r="BC39" s="22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</row>
    <row r="40" spans="1:75" ht="12.75" customHeight="1">
      <c r="A40" s="21"/>
      <c r="B40" s="21"/>
      <c r="C40" s="21"/>
      <c r="D40" s="21"/>
      <c r="E40" s="21"/>
      <c r="F40" s="22"/>
      <c r="G40" s="5"/>
      <c r="H40" s="21"/>
      <c r="I40" s="22"/>
      <c r="J40" s="5"/>
      <c r="K40" s="5"/>
      <c r="L40" s="5"/>
      <c r="M40" s="22"/>
      <c r="N40" s="22"/>
      <c r="O40" s="21"/>
      <c r="P40" s="22"/>
      <c r="Q40" s="5"/>
      <c r="R40" s="21"/>
      <c r="S40" s="22"/>
      <c r="T40" s="5"/>
      <c r="U40" s="5"/>
      <c r="V40" s="5"/>
      <c r="W40" s="22"/>
      <c r="X40" s="22"/>
      <c r="Y40" s="21"/>
      <c r="Z40" s="22"/>
      <c r="AA40" s="5"/>
      <c r="AB40" s="5"/>
      <c r="AC40" s="5"/>
      <c r="AD40" s="22"/>
      <c r="AE40" s="22"/>
      <c r="AF40" s="5"/>
      <c r="AG40" s="5"/>
      <c r="AH40" s="22"/>
      <c r="AI40" s="22"/>
      <c r="AJ40" s="21"/>
      <c r="AK40" s="22"/>
      <c r="AL40" s="5"/>
      <c r="AM40" s="21"/>
      <c r="AN40" s="22"/>
      <c r="AO40" s="5"/>
      <c r="AP40" s="21"/>
      <c r="AQ40" s="22"/>
      <c r="AR40" s="5"/>
      <c r="AS40" s="21"/>
      <c r="AT40" s="22"/>
      <c r="AU40" s="5"/>
      <c r="AV40" s="21"/>
      <c r="AW40" s="22"/>
      <c r="AX40" s="5"/>
      <c r="AY40" s="21"/>
      <c r="AZ40" s="22"/>
      <c r="BA40" s="5"/>
      <c r="BB40" s="21"/>
      <c r="BC40" s="22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</row>
    <row r="41" spans="1:75" ht="12.75" customHeight="1">
      <c r="A41" s="21"/>
      <c r="B41" s="21"/>
      <c r="C41" s="21"/>
      <c r="D41" s="21"/>
      <c r="E41" s="21"/>
      <c r="F41" s="22"/>
      <c r="G41" s="5"/>
      <c r="H41" s="21"/>
      <c r="I41" s="22"/>
      <c r="J41" s="5"/>
      <c r="K41" s="5"/>
      <c r="L41" s="5"/>
      <c r="M41" s="22"/>
      <c r="N41" s="22"/>
      <c r="O41" s="21"/>
      <c r="P41" s="22"/>
      <c r="Q41" s="5"/>
      <c r="R41" s="21"/>
      <c r="S41" s="22"/>
      <c r="T41" s="5"/>
      <c r="U41" s="5"/>
      <c r="V41" s="5"/>
      <c r="W41" s="22"/>
      <c r="X41" s="22"/>
      <c r="Y41" s="21"/>
      <c r="Z41" s="22"/>
      <c r="AA41" s="5"/>
      <c r="AB41" s="5"/>
      <c r="AC41" s="5"/>
      <c r="AD41" s="22"/>
      <c r="AE41" s="22"/>
      <c r="AF41" s="5"/>
      <c r="AG41" s="5"/>
      <c r="AH41" s="22"/>
      <c r="AI41" s="22"/>
      <c r="AJ41" s="21"/>
      <c r="AK41" s="22"/>
      <c r="AL41" s="5"/>
      <c r="AM41" s="21"/>
      <c r="AN41" s="22"/>
      <c r="AO41" s="5"/>
      <c r="AP41" s="21"/>
      <c r="AQ41" s="22"/>
      <c r="AR41" s="5"/>
      <c r="AS41" s="21"/>
      <c r="AT41" s="22"/>
      <c r="AU41" s="5"/>
      <c r="AV41" s="21"/>
      <c r="AW41" s="22"/>
      <c r="AX41" s="5"/>
      <c r="AY41" s="21"/>
      <c r="AZ41" s="22"/>
      <c r="BA41" s="5"/>
      <c r="BB41" s="21"/>
      <c r="BC41" s="22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</row>
    <row r="42" spans="1:75" ht="12.75" customHeight="1">
      <c r="A42" s="21"/>
      <c r="B42" s="21"/>
      <c r="C42" s="21"/>
      <c r="D42" s="21"/>
      <c r="E42" s="21"/>
      <c r="F42" s="22"/>
      <c r="G42" s="5"/>
      <c r="H42" s="21"/>
      <c r="I42" s="22"/>
      <c r="J42" s="5"/>
      <c r="K42" s="5"/>
      <c r="L42" s="5"/>
      <c r="M42" s="22"/>
      <c r="N42" s="22"/>
      <c r="O42" s="21"/>
      <c r="P42" s="22"/>
      <c r="Q42" s="5"/>
      <c r="R42" s="21"/>
      <c r="S42" s="22"/>
      <c r="T42" s="5"/>
      <c r="U42" s="5"/>
      <c r="V42" s="5"/>
      <c r="W42" s="22"/>
      <c r="X42" s="22"/>
      <c r="Y42" s="21"/>
      <c r="Z42" s="22"/>
      <c r="AA42" s="5"/>
      <c r="AB42" s="5"/>
      <c r="AC42" s="5"/>
      <c r="AD42" s="22"/>
      <c r="AE42" s="22"/>
      <c r="AF42" s="5"/>
      <c r="AG42" s="5"/>
      <c r="AH42" s="22"/>
      <c r="AI42" s="22"/>
      <c r="AJ42" s="21"/>
      <c r="AK42" s="22"/>
      <c r="AL42" s="5"/>
      <c r="AM42" s="21"/>
      <c r="AN42" s="22"/>
      <c r="AO42" s="5"/>
      <c r="AP42" s="21"/>
      <c r="AQ42" s="22"/>
      <c r="AR42" s="5"/>
      <c r="AS42" s="21"/>
      <c r="AT42" s="22"/>
      <c r="AU42" s="5"/>
      <c r="AV42" s="21"/>
      <c r="AW42" s="22"/>
      <c r="AX42" s="5"/>
      <c r="AY42" s="21"/>
      <c r="AZ42" s="22"/>
      <c r="BA42" s="5"/>
      <c r="BB42" s="21"/>
      <c r="BC42" s="22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</row>
    <row r="43" spans="1:75" ht="12.75" customHeight="1">
      <c r="A43" s="21"/>
      <c r="B43" s="21"/>
      <c r="C43" s="21"/>
      <c r="D43" s="21"/>
      <c r="E43" s="21"/>
      <c r="F43" s="22"/>
      <c r="G43" s="5"/>
      <c r="H43" s="21"/>
      <c r="I43" s="22"/>
      <c r="J43" s="5"/>
      <c r="K43" s="5"/>
      <c r="L43" s="5"/>
      <c r="M43" s="22"/>
      <c r="N43" s="22"/>
      <c r="O43" s="21"/>
      <c r="P43" s="22"/>
      <c r="Q43" s="5"/>
      <c r="R43" s="21"/>
      <c r="S43" s="22"/>
      <c r="T43" s="5"/>
      <c r="U43" s="5"/>
      <c r="V43" s="5"/>
      <c r="W43" s="22"/>
      <c r="X43" s="22"/>
      <c r="Y43" s="21"/>
      <c r="Z43" s="22"/>
      <c r="AA43" s="5"/>
      <c r="AB43" s="5"/>
      <c r="AC43" s="5"/>
      <c r="AD43" s="22"/>
      <c r="AE43" s="22"/>
      <c r="AF43" s="5"/>
      <c r="AG43" s="5"/>
      <c r="AH43" s="22"/>
      <c r="AI43" s="22"/>
      <c r="AJ43" s="21"/>
      <c r="AK43" s="22"/>
      <c r="AL43" s="5"/>
      <c r="AM43" s="21"/>
      <c r="AN43" s="22"/>
      <c r="AO43" s="5"/>
      <c r="AP43" s="21"/>
      <c r="AQ43" s="22"/>
      <c r="AR43" s="5"/>
      <c r="AS43" s="21"/>
      <c r="AT43" s="22"/>
      <c r="AU43" s="5"/>
      <c r="AV43" s="21"/>
      <c r="AW43" s="22"/>
      <c r="AX43" s="5"/>
      <c r="AY43" s="21"/>
      <c r="AZ43" s="22"/>
      <c r="BA43" s="5"/>
      <c r="BB43" s="21"/>
      <c r="BC43" s="22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</row>
    <row r="44" spans="1:75" ht="12.75" customHeight="1">
      <c r="A44" s="21"/>
      <c r="B44" s="21"/>
      <c r="C44" s="21"/>
      <c r="D44" s="21"/>
      <c r="E44" s="21"/>
      <c r="F44" s="22"/>
      <c r="G44" s="5"/>
      <c r="H44" s="21"/>
      <c r="I44" s="22"/>
      <c r="J44" s="5"/>
      <c r="K44" s="5"/>
      <c r="L44" s="5"/>
      <c r="M44" s="22"/>
      <c r="N44" s="22"/>
      <c r="O44" s="21"/>
      <c r="P44" s="22"/>
      <c r="Q44" s="5"/>
      <c r="R44" s="21"/>
      <c r="S44" s="22"/>
      <c r="T44" s="5"/>
      <c r="U44" s="5"/>
      <c r="V44" s="5"/>
      <c r="W44" s="22"/>
      <c r="X44" s="22"/>
      <c r="Y44" s="21"/>
      <c r="Z44" s="22"/>
      <c r="AA44" s="5"/>
      <c r="AB44" s="5"/>
      <c r="AC44" s="5"/>
      <c r="AD44" s="22"/>
      <c r="AE44" s="22"/>
      <c r="AF44" s="5"/>
      <c r="AG44" s="5"/>
      <c r="AH44" s="22"/>
      <c r="AI44" s="22"/>
      <c r="AJ44" s="21"/>
      <c r="AK44" s="22"/>
      <c r="AL44" s="5"/>
      <c r="AM44" s="21"/>
      <c r="AN44" s="22"/>
      <c r="AO44" s="5"/>
      <c r="AP44" s="21"/>
      <c r="AQ44" s="22"/>
      <c r="AR44" s="5"/>
      <c r="AS44" s="21"/>
      <c r="AT44" s="22"/>
      <c r="AU44" s="5"/>
      <c r="AV44" s="21"/>
      <c r="AW44" s="22"/>
      <c r="AX44" s="5"/>
      <c r="AY44" s="21"/>
      <c r="AZ44" s="22"/>
      <c r="BA44" s="5"/>
      <c r="BB44" s="21"/>
      <c r="BC44" s="22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</row>
    <row r="45" spans="1:75" ht="12.75" customHeight="1">
      <c r="A45" s="21"/>
      <c r="B45" s="21"/>
      <c r="C45" s="21"/>
      <c r="D45" s="21"/>
      <c r="E45" s="21"/>
      <c r="F45" s="22"/>
      <c r="G45" s="5"/>
      <c r="H45" s="21"/>
      <c r="I45" s="22"/>
      <c r="J45" s="5"/>
      <c r="K45" s="5"/>
      <c r="L45" s="5"/>
      <c r="M45" s="22"/>
      <c r="N45" s="22"/>
      <c r="O45" s="21"/>
      <c r="P45" s="22"/>
      <c r="Q45" s="5"/>
      <c r="R45" s="21"/>
      <c r="S45" s="22"/>
      <c r="T45" s="5"/>
      <c r="U45" s="5"/>
      <c r="V45" s="5"/>
      <c r="W45" s="22"/>
      <c r="X45" s="22"/>
      <c r="Y45" s="21"/>
      <c r="Z45" s="22"/>
      <c r="AA45" s="5"/>
      <c r="AB45" s="5"/>
      <c r="AC45" s="5"/>
      <c r="AD45" s="22"/>
      <c r="AE45" s="22"/>
      <c r="AF45" s="5"/>
      <c r="AG45" s="5"/>
      <c r="AH45" s="22"/>
      <c r="AI45" s="22"/>
      <c r="AJ45" s="21"/>
      <c r="AK45" s="22"/>
      <c r="AL45" s="5"/>
      <c r="AM45" s="21"/>
      <c r="AN45" s="22"/>
      <c r="AO45" s="5"/>
      <c r="AP45" s="21"/>
      <c r="AQ45" s="22"/>
      <c r="AR45" s="5"/>
      <c r="AS45" s="21"/>
      <c r="AT45" s="22"/>
      <c r="AU45" s="5"/>
      <c r="AV45" s="21"/>
      <c r="AW45" s="22"/>
      <c r="AX45" s="5"/>
      <c r="AY45" s="21"/>
      <c r="AZ45" s="22"/>
      <c r="BA45" s="5"/>
      <c r="BB45" s="21"/>
      <c r="BC45" s="22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</row>
    <row r="46" spans="1:75" ht="12.75" customHeight="1">
      <c r="A46" s="21"/>
      <c r="B46" s="21"/>
      <c r="C46" s="21"/>
      <c r="D46" s="21"/>
      <c r="E46" s="21"/>
      <c r="F46" s="22"/>
      <c r="G46" s="5"/>
      <c r="H46" s="21"/>
      <c r="I46" s="22"/>
      <c r="J46" s="5"/>
      <c r="K46" s="5"/>
      <c r="L46" s="5"/>
      <c r="M46" s="22"/>
      <c r="N46" s="22"/>
      <c r="O46" s="21"/>
      <c r="P46" s="22"/>
      <c r="Q46" s="5"/>
      <c r="R46" s="21"/>
      <c r="S46" s="22"/>
      <c r="T46" s="5"/>
      <c r="U46" s="5"/>
      <c r="V46" s="5"/>
      <c r="W46" s="22"/>
      <c r="X46" s="22"/>
      <c r="Y46" s="21"/>
      <c r="Z46" s="22"/>
      <c r="AA46" s="5"/>
      <c r="AB46" s="5"/>
      <c r="AC46" s="5"/>
      <c r="AD46" s="22"/>
      <c r="AE46" s="22"/>
      <c r="AF46" s="5"/>
      <c r="AG46" s="5"/>
      <c r="AH46" s="22"/>
      <c r="AI46" s="22"/>
      <c r="AJ46" s="21"/>
      <c r="AK46" s="22"/>
      <c r="AL46" s="5"/>
      <c r="AM46" s="21"/>
      <c r="AN46" s="22"/>
      <c r="AO46" s="5"/>
      <c r="AP46" s="21"/>
      <c r="AQ46" s="22"/>
      <c r="AR46" s="5"/>
      <c r="AS46" s="21"/>
      <c r="AT46" s="22"/>
      <c r="AU46" s="5"/>
      <c r="AV46" s="21"/>
      <c r="AW46" s="22"/>
      <c r="AX46" s="5"/>
      <c r="AY46" s="21"/>
      <c r="AZ46" s="22"/>
      <c r="BA46" s="5"/>
      <c r="BB46" s="21"/>
      <c r="BC46" s="22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</row>
    <row r="47" spans="1:75" ht="12.75" customHeight="1">
      <c r="A47" s="21"/>
      <c r="B47" s="21"/>
      <c r="C47" s="21"/>
      <c r="D47" s="21"/>
      <c r="E47" s="21"/>
      <c r="F47" s="22"/>
      <c r="G47" s="5"/>
      <c r="H47" s="21"/>
      <c r="I47" s="22"/>
      <c r="J47" s="5"/>
      <c r="K47" s="5"/>
      <c r="L47" s="5"/>
      <c r="M47" s="22"/>
      <c r="N47" s="22"/>
      <c r="O47" s="21"/>
      <c r="P47" s="22"/>
      <c r="Q47" s="5"/>
      <c r="R47" s="21"/>
      <c r="S47" s="22"/>
      <c r="T47" s="5"/>
      <c r="U47" s="5"/>
      <c r="V47" s="5"/>
      <c r="W47" s="22"/>
      <c r="X47" s="22"/>
      <c r="Y47" s="21"/>
      <c r="Z47" s="22"/>
      <c r="AA47" s="5"/>
      <c r="AB47" s="5"/>
      <c r="AC47" s="5"/>
      <c r="AD47" s="22"/>
      <c r="AE47" s="22"/>
      <c r="AF47" s="5"/>
      <c r="AG47" s="5"/>
      <c r="AH47" s="22"/>
      <c r="AI47" s="22"/>
      <c r="AJ47" s="21"/>
      <c r="AK47" s="22"/>
      <c r="AL47" s="5"/>
      <c r="AM47" s="21"/>
      <c r="AN47" s="22"/>
      <c r="AO47" s="5"/>
      <c r="AP47" s="21"/>
      <c r="AQ47" s="22"/>
      <c r="AR47" s="5"/>
      <c r="AS47" s="21"/>
      <c r="AT47" s="22"/>
      <c r="AU47" s="5"/>
      <c r="AV47" s="21"/>
      <c r="AW47" s="22"/>
      <c r="AX47" s="5"/>
      <c r="AY47" s="21"/>
      <c r="AZ47" s="22"/>
      <c r="BA47" s="5"/>
      <c r="BB47" s="21"/>
      <c r="BC47" s="22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</row>
    <row r="48" spans="1:75" ht="12.75" customHeight="1">
      <c r="A48" s="21"/>
      <c r="B48" s="21"/>
      <c r="C48" s="21"/>
      <c r="D48" s="21"/>
      <c r="E48" s="21"/>
      <c r="F48" s="22"/>
      <c r="G48" s="5"/>
      <c r="H48" s="21"/>
      <c r="I48" s="22"/>
      <c r="J48" s="5"/>
      <c r="K48" s="5"/>
      <c r="L48" s="5"/>
      <c r="M48" s="22"/>
      <c r="N48" s="22"/>
      <c r="O48" s="21"/>
      <c r="P48" s="22"/>
      <c r="Q48" s="5"/>
      <c r="R48" s="21"/>
      <c r="S48" s="22"/>
      <c r="T48" s="5"/>
      <c r="U48" s="5"/>
      <c r="V48" s="5"/>
      <c r="W48" s="22"/>
      <c r="X48" s="22"/>
      <c r="Y48" s="21"/>
      <c r="Z48" s="22"/>
      <c r="AA48" s="5"/>
      <c r="AB48" s="5"/>
      <c r="AC48" s="5"/>
      <c r="AD48" s="22"/>
      <c r="AE48" s="22"/>
      <c r="AF48" s="5"/>
      <c r="AG48" s="5"/>
      <c r="AH48" s="22"/>
      <c r="AI48" s="22"/>
      <c r="AJ48" s="21"/>
      <c r="AK48" s="22"/>
      <c r="AL48" s="5"/>
      <c r="AM48" s="21"/>
      <c r="AN48" s="22"/>
      <c r="AO48" s="5"/>
      <c r="AP48" s="21"/>
      <c r="AQ48" s="22"/>
      <c r="AR48" s="5"/>
      <c r="AS48" s="21"/>
      <c r="AT48" s="22"/>
      <c r="AU48" s="5"/>
      <c r="AV48" s="21"/>
      <c r="AW48" s="22"/>
      <c r="AX48" s="5"/>
      <c r="AY48" s="21"/>
      <c r="AZ48" s="22"/>
      <c r="BA48" s="5"/>
      <c r="BB48" s="21"/>
      <c r="BC48" s="22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</row>
    <row r="49" spans="1:75" ht="12.75" customHeight="1">
      <c r="A49" s="21"/>
      <c r="B49" s="21"/>
      <c r="C49" s="21"/>
      <c r="D49" s="21"/>
      <c r="E49" s="21"/>
      <c r="F49" s="22"/>
      <c r="G49" s="5"/>
      <c r="H49" s="21"/>
      <c r="I49" s="22"/>
      <c r="J49" s="5"/>
      <c r="K49" s="5"/>
      <c r="L49" s="5"/>
      <c r="M49" s="22"/>
      <c r="N49" s="22"/>
      <c r="O49" s="21"/>
      <c r="P49" s="22"/>
      <c r="Q49" s="5"/>
      <c r="R49" s="21"/>
      <c r="S49" s="22"/>
      <c r="T49" s="5"/>
      <c r="U49" s="5"/>
      <c r="V49" s="5"/>
      <c r="W49" s="22"/>
      <c r="X49" s="22"/>
      <c r="Y49" s="21"/>
      <c r="Z49" s="22"/>
      <c r="AA49" s="5"/>
      <c r="AB49" s="5"/>
      <c r="AC49" s="5"/>
      <c r="AD49" s="22"/>
      <c r="AE49" s="22"/>
      <c r="AF49" s="5"/>
      <c r="AG49" s="5"/>
      <c r="AH49" s="22"/>
      <c r="AI49" s="22"/>
      <c r="AJ49" s="21"/>
      <c r="AK49" s="22"/>
      <c r="AL49" s="5"/>
      <c r="AM49" s="21"/>
      <c r="AN49" s="22"/>
      <c r="AO49" s="5"/>
      <c r="AP49" s="21"/>
      <c r="AQ49" s="22"/>
      <c r="AR49" s="5"/>
      <c r="AS49" s="21"/>
      <c r="AT49" s="22"/>
      <c r="AU49" s="5"/>
      <c r="AV49" s="21"/>
      <c r="AW49" s="22"/>
      <c r="AX49" s="5"/>
      <c r="AY49" s="21"/>
      <c r="AZ49" s="22"/>
      <c r="BA49" s="5"/>
      <c r="BB49" s="21"/>
      <c r="BC49" s="22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</row>
    <row r="50" spans="1:75" ht="12.75" customHeight="1">
      <c r="A50" s="21"/>
      <c r="B50" s="21"/>
      <c r="C50" s="21"/>
      <c r="D50" s="21"/>
      <c r="E50" s="21"/>
      <c r="F50" s="22"/>
      <c r="G50" s="5"/>
      <c r="H50" s="21"/>
      <c r="I50" s="22"/>
      <c r="J50" s="5"/>
      <c r="K50" s="5"/>
      <c r="L50" s="5"/>
      <c r="M50" s="22"/>
      <c r="N50" s="22"/>
      <c r="O50" s="21"/>
      <c r="P50" s="22"/>
      <c r="Q50" s="5"/>
      <c r="R50" s="21"/>
      <c r="S50" s="22"/>
      <c r="T50" s="5"/>
      <c r="U50" s="5"/>
      <c r="V50" s="5"/>
      <c r="W50" s="22"/>
      <c r="X50" s="22"/>
      <c r="Y50" s="21"/>
      <c r="Z50" s="22"/>
      <c r="AA50" s="5"/>
      <c r="AB50" s="5"/>
      <c r="AC50" s="5"/>
      <c r="AD50" s="22"/>
      <c r="AE50" s="22"/>
      <c r="AF50" s="5"/>
      <c r="AG50" s="5"/>
      <c r="AH50" s="22"/>
      <c r="AI50" s="22"/>
      <c r="AJ50" s="21"/>
      <c r="AK50" s="22"/>
      <c r="AL50" s="5"/>
      <c r="AM50" s="21"/>
      <c r="AN50" s="22"/>
      <c r="AO50" s="5"/>
      <c r="AP50" s="21"/>
      <c r="AQ50" s="22"/>
      <c r="AR50" s="5"/>
      <c r="AS50" s="21"/>
      <c r="AT50" s="22"/>
      <c r="AU50" s="5"/>
      <c r="AV50" s="21"/>
      <c r="AW50" s="22"/>
      <c r="AX50" s="5"/>
      <c r="AY50" s="21"/>
      <c r="AZ50" s="22"/>
      <c r="BA50" s="5"/>
      <c r="BB50" s="21"/>
      <c r="BC50" s="22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</row>
    <row r="51" spans="1:75" ht="12.75" customHeight="1">
      <c r="A51" s="21"/>
      <c r="B51" s="21"/>
      <c r="C51" s="21"/>
      <c r="D51" s="21"/>
      <c r="E51" s="21"/>
      <c r="F51" s="22"/>
      <c r="G51" s="5"/>
      <c r="H51" s="21"/>
      <c r="I51" s="22"/>
      <c r="J51" s="5"/>
      <c r="K51" s="5"/>
      <c r="L51" s="5"/>
      <c r="M51" s="22"/>
      <c r="N51" s="22"/>
      <c r="O51" s="21"/>
      <c r="P51" s="22"/>
      <c r="Q51" s="5"/>
      <c r="R51" s="21"/>
      <c r="S51" s="22"/>
      <c r="T51" s="5"/>
      <c r="U51" s="5"/>
      <c r="V51" s="5"/>
      <c r="W51" s="22"/>
      <c r="X51" s="22"/>
      <c r="Y51" s="21"/>
      <c r="Z51" s="22"/>
      <c r="AA51" s="5"/>
      <c r="AB51" s="5"/>
      <c r="AC51" s="5"/>
      <c r="AD51" s="22"/>
      <c r="AE51" s="22"/>
      <c r="AF51" s="5"/>
      <c r="AG51" s="5"/>
      <c r="AH51" s="22"/>
      <c r="AI51" s="22"/>
      <c r="AJ51" s="21"/>
      <c r="AK51" s="22"/>
      <c r="AL51" s="5"/>
      <c r="AM51" s="21"/>
      <c r="AN51" s="22"/>
      <c r="AO51" s="5"/>
      <c r="AP51" s="21"/>
      <c r="AQ51" s="22"/>
      <c r="AR51" s="5"/>
      <c r="AS51" s="21"/>
      <c r="AT51" s="22"/>
      <c r="AU51" s="5"/>
      <c r="AV51" s="21"/>
      <c r="AW51" s="22"/>
      <c r="AX51" s="5"/>
      <c r="AY51" s="21"/>
      <c r="AZ51" s="22"/>
      <c r="BA51" s="5"/>
      <c r="BB51" s="21"/>
      <c r="BC51" s="22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</row>
    <row r="52" spans="1:75" ht="12.75" customHeight="1">
      <c r="A52" s="21"/>
      <c r="B52" s="21"/>
      <c r="C52" s="21"/>
      <c r="D52" s="21"/>
      <c r="E52" s="21"/>
      <c r="F52" s="22"/>
      <c r="G52" s="5"/>
      <c r="H52" s="21"/>
      <c r="I52" s="22"/>
      <c r="J52" s="5"/>
      <c r="K52" s="5"/>
      <c r="L52" s="5"/>
      <c r="M52" s="22"/>
      <c r="N52" s="22"/>
      <c r="O52" s="21"/>
      <c r="P52" s="22"/>
      <c r="Q52" s="5"/>
      <c r="R52" s="21"/>
      <c r="S52" s="22"/>
      <c r="T52" s="5"/>
      <c r="U52" s="5"/>
      <c r="V52" s="5"/>
      <c r="W52" s="22"/>
      <c r="X52" s="22"/>
      <c r="Y52" s="21"/>
      <c r="Z52" s="22"/>
      <c r="AA52" s="5"/>
      <c r="AB52" s="5"/>
      <c r="AC52" s="5"/>
      <c r="AD52" s="22"/>
      <c r="AE52" s="22"/>
      <c r="AF52" s="5"/>
      <c r="AG52" s="5"/>
      <c r="AH52" s="22"/>
      <c r="AI52" s="22"/>
      <c r="AJ52" s="21"/>
      <c r="AK52" s="22"/>
      <c r="AL52" s="5"/>
      <c r="AM52" s="21"/>
      <c r="AN52" s="22"/>
      <c r="AO52" s="5"/>
      <c r="AP52" s="21"/>
      <c r="AQ52" s="22"/>
      <c r="AR52" s="5"/>
      <c r="AS52" s="21"/>
      <c r="AT52" s="22"/>
      <c r="AU52" s="5"/>
      <c r="AV52" s="21"/>
      <c r="AW52" s="22"/>
      <c r="AX52" s="5"/>
      <c r="AY52" s="21"/>
      <c r="AZ52" s="22"/>
      <c r="BA52" s="5"/>
      <c r="BB52" s="21"/>
      <c r="BC52" s="22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</row>
    <row r="53" spans="1:75" ht="12.75" customHeight="1">
      <c r="A53" s="21"/>
      <c r="B53" s="21"/>
      <c r="C53" s="21"/>
      <c r="D53" s="21"/>
      <c r="E53" s="21"/>
      <c r="F53" s="22"/>
      <c r="G53" s="5"/>
      <c r="H53" s="21"/>
      <c r="I53" s="22"/>
      <c r="J53" s="5"/>
      <c r="K53" s="5"/>
      <c r="L53" s="5"/>
      <c r="M53" s="22"/>
      <c r="N53" s="22"/>
      <c r="O53" s="21"/>
      <c r="P53" s="22"/>
      <c r="Q53" s="5"/>
      <c r="R53" s="21"/>
      <c r="S53" s="22"/>
      <c r="T53" s="5"/>
      <c r="U53" s="5"/>
      <c r="V53" s="5"/>
      <c r="W53" s="22"/>
      <c r="X53" s="22"/>
      <c r="Y53" s="21"/>
      <c r="Z53" s="22"/>
      <c r="AA53" s="5"/>
      <c r="AB53" s="5"/>
      <c r="AC53" s="5"/>
      <c r="AD53" s="22"/>
      <c r="AE53" s="22"/>
      <c r="AF53" s="5"/>
      <c r="AG53" s="5"/>
      <c r="AH53" s="22"/>
      <c r="AI53" s="22"/>
      <c r="AJ53" s="21"/>
      <c r="AK53" s="22"/>
      <c r="AL53" s="5"/>
      <c r="AM53" s="21"/>
      <c r="AN53" s="22"/>
      <c r="AO53" s="5"/>
      <c r="AP53" s="21"/>
      <c r="AQ53" s="22"/>
      <c r="AR53" s="5"/>
      <c r="AS53" s="21"/>
      <c r="AT53" s="22"/>
      <c r="AU53" s="5"/>
      <c r="AV53" s="21"/>
      <c r="AW53" s="22"/>
      <c r="AX53" s="5"/>
      <c r="AY53" s="21"/>
      <c r="AZ53" s="22"/>
      <c r="BA53" s="5"/>
      <c r="BB53" s="21"/>
      <c r="BC53" s="22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</row>
    <row r="54" spans="1:75" ht="12.75" customHeight="1">
      <c r="A54" s="21"/>
      <c r="B54" s="21"/>
      <c r="C54" s="21"/>
      <c r="D54" s="21"/>
      <c r="E54" s="21"/>
      <c r="F54" s="22"/>
      <c r="G54" s="5"/>
      <c r="H54" s="21"/>
      <c r="I54" s="22"/>
      <c r="J54" s="5"/>
      <c r="K54" s="5"/>
      <c r="L54" s="5"/>
      <c r="M54" s="22"/>
      <c r="N54" s="22"/>
      <c r="O54" s="21"/>
      <c r="P54" s="22"/>
      <c r="Q54" s="5"/>
      <c r="R54" s="21"/>
      <c r="S54" s="22"/>
      <c r="T54" s="5"/>
      <c r="U54" s="5"/>
      <c r="V54" s="5"/>
      <c r="W54" s="22"/>
      <c r="X54" s="22"/>
      <c r="Y54" s="21"/>
      <c r="Z54" s="22"/>
      <c r="AA54" s="5"/>
      <c r="AB54" s="5"/>
      <c r="AC54" s="5"/>
      <c r="AD54" s="22"/>
      <c r="AE54" s="22"/>
      <c r="AF54" s="5"/>
      <c r="AG54" s="5"/>
      <c r="AH54" s="22"/>
      <c r="AI54" s="22"/>
      <c r="AJ54" s="21"/>
      <c r="AK54" s="22"/>
      <c r="AL54" s="5"/>
      <c r="AM54" s="21"/>
      <c r="AN54" s="22"/>
      <c r="AO54" s="5"/>
      <c r="AP54" s="21"/>
      <c r="AQ54" s="22"/>
      <c r="AR54" s="5"/>
      <c r="AS54" s="21"/>
      <c r="AT54" s="22"/>
      <c r="AU54" s="5"/>
      <c r="AV54" s="21"/>
      <c r="AW54" s="22"/>
      <c r="AX54" s="5"/>
      <c r="AY54" s="21"/>
      <c r="AZ54" s="22"/>
      <c r="BA54" s="5"/>
      <c r="BB54" s="21"/>
      <c r="BC54" s="22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</row>
    <row r="55" spans="1:75" ht="12.75" customHeight="1">
      <c r="A55" s="21"/>
      <c r="B55" s="21"/>
      <c r="C55" s="21"/>
      <c r="D55" s="21"/>
      <c r="E55" s="21"/>
      <c r="F55" s="22"/>
      <c r="G55" s="5"/>
      <c r="H55" s="21"/>
      <c r="I55" s="22"/>
      <c r="J55" s="5"/>
      <c r="K55" s="5"/>
      <c r="L55" s="5"/>
      <c r="M55" s="22"/>
      <c r="N55" s="22"/>
      <c r="O55" s="21"/>
      <c r="P55" s="22"/>
      <c r="Q55" s="5"/>
      <c r="R55" s="21"/>
      <c r="S55" s="22"/>
      <c r="T55" s="5"/>
      <c r="U55" s="5"/>
      <c r="V55" s="5"/>
      <c r="W55" s="22"/>
      <c r="X55" s="22"/>
      <c r="Y55" s="21"/>
      <c r="Z55" s="22"/>
      <c r="AA55" s="5"/>
      <c r="AB55" s="5"/>
      <c r="AC55" s="5"/>
      <c r="AD55" s="22"/>
      <c r="AE55" s="22"/>
      <c r="AF55" s="5"/>
      <c r="AG55" s="5"/>
      <c r="AH55" s="22"/>
      <c r="AI55" s="22"/>
      <c r="AJ55" s="21"/>
      <c r="AK55" s="22"/>
      <c r="AL55" s="5"/>
      <c r="AM55" s="21"/>
      <c r="AN55" s="22"/>
      <c r="AO55" s="5"/>
      <c r="AP55" s="21"/>
      <c r="AQ55" s="22"/>
      <c r="AR55" s="5"/>
      <c r="AS55" s="21"/>
      <c r="AT55" s="22"/>
      <c r="AU55" s="5"/>
      <c r="AV55" s="21"/>
      <c r="AW55" s="22"/>
      <c r="AX55" s="5"/>
      <c r="AY55" s="21"/>
      <c r="AZ55" s="22"/>
      <c r="BA55" s="5"/>
      <c r="BB55" s="21"/>
      <c r="BC55" s="22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</row>
    <row r="56" spans="1:75" ht="12.75" customHeight="1">
      <c r="A56" s="21"/>
      <c r="B56" s="21"/>
      <c r="C56" s="21"/>
      <c r="D56" s="21"/>
      <c r="E56" s="21"/>
      <c r="F56" s="22"/>
      <c r="G56" s="5"/>
      <c r="H56" s="21"/>
      <c r="I56" s="22"/>
      <c r="J56" s="5"/>
      <c r="K56" s="5"/>
      <c r="L56" s="5"/>
      <c r="M56" s="22"/>
      <c r="N56" s="22"/>
      <c r="O56" s="21"/>
      <c r="P56" s="22"/>
      <c r="Q56" s="5"/>
      <c r="R56" s="21"/>
      <c r="S56" s="22"/>
      <c r="T56" s="5"/>
      <c r="U56" s="5"/>
      <c r="V56" s="5"/>
      <c r="W56" s="22"/>
      <c r="X56" s="22"/>
      <c r="Y56" s="21"/>
      <c r="Z56" s="22"/>
      <c r="AA56" s="5"/>
      <c r="AB56" s="5"/>
      <c r="AC56" s="5"/>
      <c r="AD56" s="22"/>
      <c r="AE56" s="22"/>
      <c r="AF56" s="5"/>
      <c r="AG56" s="5"/>
      <c r="AH56" s="22"/>
      <c r="AI56" s="22"/>
      <c r="AJ56" s="21"/>
      <c r="AK56" s="22"/>
      <c r="AL56" s="5"/>
      <c r="AM56" s="21"/>
      <c r="AN56" s="22"/>
      <c r="AO56" s="5"/>
      <c r="AP56" s="21"/>
      <c r="AQ56" s="22"/>
      <c r="AR56" s="5"/>
      <c r="AS56" s="21"/>
      <c r="AT56" s="22"/>
      <c r="AU56" s="5"/>
      <c r="AV56" s="21"/>
      <c r="AW56" s="22"/>
      <c r="AX56" s="5"/>
      <c r="AY56" s="21"/>
      <c r="AZ56" s="22"/>
      <c r="BA56" s="5"/>
      <c r="BB56" s="21"/>
      <c r="BC56" s="22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</row>
    <row r="57" spans="1:75" ht="12.75" customHeight="1">
      <c r="A57" s="21"/>
      <c r="B57" s="21"/>
      <c r="C57" s="21"/>
      <c r="D57" s="21"/>
      <c r="E57" s="21"/>
      <c r="F57" s="22"/>
      <c r="G57" s="5"/>
      <c r="H57" s="21"/>
      <c r="I57" s="22"/>
      <c r="J57" s="5"/>
      <c r="K57" s="5"/>
      <c r="L57" s="5"/>
      <c r="M57" s="22"/>
      <c r="N57" s="22"/>
      <c r="O57" s="21"/>
      <c r="P57" s="22"/>
      <c r="Q57" s="5"/>
      <c r="R57" s="21"/>
      <c r="S57" s="22"/>
      <c r="T57" s="5"/>
      <c r="U57" s="5"/>
      <c r="V57" s="5"/>
      <c r="W57" s="22"/>
      <c r="X57" s="22"/>
      <c r="Y57" s="21"/>
      <c r="Z57" s="22"/>
      <c r="AA57" s="5"/>
      <c r="AB57" s="5"/>
      <c r="AC57" s="5"/>
      <c r="AD57" s="22"/>
      <c r="AE57" s="22"/>
      <c r="AF57" s="5"/>
      <c r="AG57" s="5"/>
      <c r="AH57" s="22"/>
      <c r="AI57" s="22"/>
      <c r="AJ57" s="21"/>
      <c r="AK57" s="22"/>
      <c r="AL57" s="5"/>
      <c r="AM57" s="21"/>
      <c r="AN57" s="22"/>
      <c r="AO57" s="5"/>
      <c r="AP57" s="21"/>
      <c r="AQ57" s="22"/>
      <c r="AR57" s="5"/>
      <c r="AS57" s="21"/>
      <c r="AT57" s="22"/>
      <c r="AU57" s="5"/>
      <c r="AV57" s="21"/>
      <c r="AW57" s="22"/>
      <c r="AX57" s="5"/>
      <c r="AY57" s="21"/>
      <c r="AZ57" s="22"/>
      <c r="BA57" s="5"/>
      <c r="BB57" s="21"/>
      <c r="BC57" s="22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</row>
    <row r="58" spans="1:75" ht="12.75" customHeight="1">
      <c r="A58" s="21"/>
      <c r="B58" s="21"/>
      <c r="C58" s="21"/>
      <c r="D58" s="21"/>
      <c r="E58" s="21"/>
      <c r="F58" s="22"/>
      <c r="G58" s="5"/>
      <c r="H58" s="21"/>
      <c r="I58" s="22"/>
      <c r="J58" s="5"/>
      <c r="K58" s="5"/>
      <c r="L58" s="5"/>
      <c r="M58" s="22"/>
      <c r="N58" s="22"/>
      <c r="O58" s="21"/>
      <c r="P58" s="22"/>
      <c r="Q58" s="5"/>
      <c r="R58" s="21"/>
      <c r="S58" s="22"/>
      <c r="T58" s="5"/>
      <c r="U58" s="5"/>
      <c r="V58" s="5"/>
      <c r="W58" s="22"/>
      <c r="X58" s="22"/>
      <c r="Y58" s="21"/>
      <c r="Z58" s="22"/>
      <c r="AA58" s="5"/>
      <c r="AB58" s="5"/>
      <c r="AC58" s="5"/>
      <c r="AD58" s="22"/>
      <c r="AE58" s="22"/>
      <c r="AF58" s="5"/>
      <c r="AG58" s="5"/>
      <c r="AH58" s="22"/>
      <c r="AI58" s="22"/>
      <c r="AJ58" s="21"/>
      <c r="AK58" s="22"/>
      <c r="AL58" s="5"/>
      <c r="AM58" s="21"/>
      <c r="AN58" s="22"/>
      <c r="AO58" s="5"/>
      <c r="AP58" s="21"/>
      <c r="AQ58" s="22"/>
      <c r="AR58" s="5"/>
      <c r="AS58" s="21"/>
      <c r="AT58" s="22"/>
      <c r="AU58" s="5"/>
      <c r="AV58" s="21"/>
      <c r="AW58" s="22"/>
      <c r="AX58" s="5"/>
      <c r="AY58" s="21"/>
      <c r="AZ58" s="22"/>
      <c r="BA58" s="5"/>
      <c r="BB58" s="21"/>
      <c r="BC58" s="22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</row>
    <row r="59" spans="1:75" ht="12.75" customHeight="1">
      <c r="A59" s="21"/>
      <c r="B59" s="21"/>
      <c r="C59" s="21"/>
      <c r="D59" s="21"/>
      <c r="E59" s="21"/>
      <c r="F59" s="22"/>
      <c r="G59" s="5"/>
      <c r="H59" s="21"/>
      <c r="I59" s="22"/>
      <c r="J59" s="5"/>
      <c r="K59" s="5"/>
      <c r="L59" s="5"/>
      <c r="M59" s="22"/>
      <c r="N59" s="22"/>
      <c r="O59" s="21"/>
      <c r="P59" s="22"/>
      <c r="Q59" s="5"/>
      <c r="R59" s="21"/>
      <c r="S59" s="22"/>
      <c r="T59" s="5"/>
      <c r="U59" s="5"/>
      <c r="V59" s="5"/>
      <c r="W59" s="22"/>
      <c r="X59" s="22"/>
      <c r="Y59" s="21"/>
      <c r="Z59" s="22"/>
      <c r="AA59" s="5"/>
      <c r="AB59" s="5"/>
      <c r="AC59" s="5"/>
      <c r="AD59" s="22"/>
      <c r="AE59" s="22"/>
      <c r="AF59" s="5"/>
      <c r="AG59" s="5"/>
      <c r="AH59" s="22"/>
      <c r="AI59" s="22"/>
      <c r="AJ59" s="21"/>
      <c r="AK59" s="22"/>
      <c r="AL59" s="5"/>
      <c r="AM59" s="21"/>
      <c r="AN59" s="22"/>
      <c r="AO59" s="5"/>
      <c r="AP59" s="21"/>
      <c r="AQ59" s="22"/>
      <c r="AR59" s="5"/>
      <c r="AS59" s="21"/>
      <c r="AT59" s="22"/>
      <c r="AU59" s="5"/>
      <c r="AV59" s="21"/>
      <c r="AW59" s="22"/>
      <c r="AX59" s="5"/>
      <c r="AY59" s="21"/>
      <c r="AZ59" s="22"/>
      <c r="BA59" s="5"/>
      <c r="BB59" s="21"/>
      <c r="BC59" s="22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</row>
    <row r="60" spans="1:75" ht="12.75" customHeight="1">
      <c r="A60" s="21"/>
      <c r="B60" s="21"/>
      <c r="C60" s="21"/>
      <c r="D60" s="21"/>
      <c r="E60" s="21"/>
      <c r="F60" s="22"/>
      <c r="G60" s="5"/>
      <c r="H60" s="21"/>
      <c r="I60" s="22"/>
      <c r="J60" s="5"/>
      <c r="K60" s="5"/>
      <c r="L60" s="5"/>
      <c r="M60" s="22"/>
      <c r="N60" s="22"/>
      <c r="O60" s="21"/>
      <c r="P60" s="22"/>
      <c r="Q60" s="5"/>
      <c r="R60" s="21"/>
      <c r="S60" s="22"/>
      <c r="T60" s="5"/>
      <c r="U60" s="5"/>
      <c r="V60" s="5"/>
      <c r="W60" s="22"/>
      <c r="X60" s="22"/>
      <c r="Y60" s="21"/>
      <c r="Z60" s="22"/>
      <c r="AA60" s="5"/>
      <c r="AB60" s="5"/>
      <c r="AC60" s="5"/>
      <c r="AD60" s="22"/>
      <c r="AE60" s="22"/>
      <c r="AF60" s="5"/>
      <c r="AG60" s="5"/>
      <c r="AH60" s="22"/>
      <c r="AI60" s="22"/>
      <c r="AJ60" s="21"/>
      <c r="AK60" s="22"/>
      <c r="AL60" s="5"/>
      <c r="AM60" s="21"/>
      <c r="AN60" s="22"/>
      <c r="AO60" s="5"/>
      <c r="AP60" s="21"/>
      <c r="AQ60" s="22"/>
      <c r="AR60" s="5"/>
      <c r="AS60" s="21"/>
      <c r="AT60" s="22"/>
      <c r="AU60" s="5"/>
      <c r="AV60" s="21"/>
      <c r="AW60" s="22"/>
      <c r="AX60" s="5"/>
      <c r="AY60" s="21"/>
      <c r="AZ60" s="22"/>
      <c r="BA60" s="5"/>
      <c r="BB60" s="21"/>
      <c r="BC60" s="22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</row>
    <row r="61" spans="1:75" ht="12.75" customHeight="1">
      <c r="A61" s="21"/>
      <c r="B61" s="21"/>
      <c r="C61" s="21"/>
      <c r="D61" s="21"/>
      <c r="E61" s="21"/>
      <c r="F61" s="22"/>
      <c r="G61" s="5"/>
      <c r="H61" s="21"/>
      <c r="I61" s="22"/>
      <c r="J61" s="5"/>
      <c r="K61" s="5"/>
      <c r="L61" s="5"/>
      <c r="M61" s="22"/>
      <c r="N61" s="22"/>
      <c r="O61" s="21"/>
      <c r="P61" s="22"/>
      <c r="Q61" s="5"/>
      <c r="R61" s="21"/>
      <c r="S61" s="22"/>
      <c r="T61" s="5"/>
      <c r="U61" s="5"/>
      <c r="V61" s="5"/>
      <c r="W61" s="22"/>
      <c r="X61" s="22"/>
      <c r="Y61" s="21"/>
      <c r="Z61" s="22"/>
      <c r="AA61" s="5"/>
      <c r="AB61" s="5"/>
      <c r="AC61" s="5"/>
      <c r="AD61" s="22"/>
      <c r="AE61" s="22"/>
      <c r="AF61" s="5"/>
      <c r="AG61" s="5"/>
      <c r="AH61" s="22"/>
      <c r="AI61" s="22"/>
      <c r="AJ61" s="21"/>
      <c r="AK61" s="22"/>
      <c r="AL61" s="5"/>
      <c r="AM61" s="21"/>
      <c r="AN61" s="22"/>
      <c r="AO61" s="5"/>
      <c r="AP61" s="21"/>
      <c r="AQ61" s="22"/>
      <c r="AR61" s="5"/>
      <c r="AS61" s="21"/>
      <c r="AT61" s="22"/>
      <c r="AU61" s="5"/>
      <c r="AV61" s="21"/>
      <c r="AW61" s="22"/>
      <c r="AX61" s="5"/>
      <c r="AY61" s="21"/>
      <c r="AZ61" s="22"/>
      <c r="BA61" s="5"/>
      <c r="BB61" s="21"/>
      <c r="BC61" s="22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</row>
    <row r="62" spans="1:75" ht="12.75" customHeight="1">
      <c r="A62" s="21"/>
      <c r="B62" s="21"/>
      <c r="C62" s="21"/>
      <c r="D62" s="21"/>
      <c r="E62" s="21"/>
      <c r="F62" s="22"/>
      <c r="G62" s="5"/>
      <c r="H62" s="21"/>
      <c r="I62" s="22"/>
      <c r="J62" s="5"/>
      <c r="K62" s="5"/>
      <c r="L62" s="5"/>
      <c r="M62" s="22"/>
      <c r="N62" s="22"/>
      <c r="O62" s="21"/>
      <c r="P62" s="22"/>
      <c r="Q62" s="5"/>
      <c r="R62" s="21"/>
      <c r="S62" s="22"/>
      <c r="T62" s="5"/>
      <c r="U62" s="5"/>
      <c r="V62" s="5"/>
      <c r="W62" s="22"/>
      <c r="X62" s="22"/>
      <c r="Y62" s="21"/>
      <c r="Z62" s="22"/>
      <c r="AA62" s="5"/>
      <c r="AB62" s="5"/>
      <c r="AC62" s="5"/>
      <c r="AD62" s="22"/>
      <c r="AE62" s="22"/>
      <c r="AF62" s="5"/>
      <c r="AG62" s="5"/>
      <c r="AH62" s="22"/>
      <c r="AI62" s="22"/>
      <c r="AJ62" s="21"/>
      <c r="AK62" s="22"/>
      <c r="AL62" s="5"/>
      <c r="AM62" s="21"/>
      <c r="AN62" s="22"/>
      <c r="AO62" s="5"/>
      <c r="AP62" s="21"/>
      <c r="AQ62" s="22"/>
      <c r="AR62" s="5"/>
      <c r="AS62" s="21"/>
      <c r="AT62" s="22"/>
      <c r="AU62" s="5"/>
      <c r="AV62" s="21"/>
      <c r="AW62" s="22"/>
      <c r="AX62" s="5"/>
      <c r="AY62" s="21"/>
      <c r="AZ62" s="22"/>
      <c r="BA62" s="5"/>
      <c r="BB62" s="21"/>
      <c r="BC62" s="22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</row>
    <row r="63" spans="1:75" ht="12.75" customHeight="1">
      <c r="A63" s="21"/>
      <c r="B63" s="21"/>
      <c r="C63" s="21"/>
      <c r="D63" s="21"/>
      <c r="E63" s="21"/>
      <c r="F63" s="22"/>
      <c r="G63" s="5"/>
      <c r="H63" s="21"/>
      <c r="I63" s="22"/>
      <c r="J63" s="5"/>
      <c r="K63" s="5"/>
      <c r="L63" s="5"/>
      <c r="M63" s="22"/>
      <c r="N63" s="22"/>
      <c r="O63" s="21"/>
      <c r="P63" s="22"/>
      <c r="Q63" s="5"/>
      <c r="R63" s="21"/>
      <c r="S63" s="22"/>
      <c r="T63" s="5"/>
      <c r="U63" s="5"/>
      <c r="V63" s="5"/>
      <c r="W63" s="22"/>
      <c r="X63" s="22"/>
      <c r="Y63" s="21"/>
      <c r="Z63" s="22"/>
      <c r="AA63" s="5"/>
      <c r="AB63" s="5"/>
      <c r="AC63" s="5"/>
      <c r="AD63" s="22"/>
      <c r="AE63" s="22"/>
      <c r="AF63" s="5"/>
      <c r="AG63" s="5"/>
      <c r="AH63" s="22"/>
      <c r="AI63" s="22"/>
      <c r="AJ63" s="21"/>
      <c r="AK63" s="22"/>
      <c r="AL63" s="5"/>
      <c r="AM63" s="21"/>
      <c r="AN63" s="22"/>
      <c r="AO63" s="5"/>
      <c r="AP63" s="21"/>
      <c r="AQ63" s="22"/>
      <c r="AR63" s="5"/>
      <c r="AS63" s="21"/>
      <c r="AT63" s="22"/>
      <c r="AU63" s="5"/>
      <c r="AV63" s="21"/>
      <c r="AW63" s="22"/>
      <c r="AX63" s="5"/>
      <c r="AY63" s="21"/>
      <c r="AZ63" s="22"/>
      <c r="BA63" s="5"/>
      <c r="BB63" s="21"/>
      <c r="BC63" s="22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</row>
    <row r="64" spans="1:75" ht="12.75" customHeight="1">
      <c r="A64" s="21"/>
      <c r="B64" s="21"/>
      <c r="C64" s="21"/>
      <c r="D64" s="21"/>
      <c r="E64" s="21"/>
      <c r="F64" s="22"/>
      <c r="G64" s="5"/>
      <c r="H64" s="21"/>
      <c r="I64" s="22"/>
      <c r="J64" s="5"/>
      <c r="K64" s="5"/>
      <c r="L64" s="5"/>
      <c r="M64" s="22"/>
      <c r="N64" s="22"/>
      <c r="O64" s="21"/>
      <c r="P64" s="22"/>
      <c r="Q64" s="5"/>
      <c r="R64" s="21"/>
      <c r="S64" s="22"/>
      <c r="T64" s="5"/>
      <c r="U64" s="5"/>
      <c r="V64" s="5"/>
      <c r="W64" s="22"/>
      <c r="X64" s="22"/>
      <c r="Y64" s="21"/>
      <c r="Z64" s="22"/>
      <c r="AA64" s="5"/>
      <c r="AB64" s="5"/>
      <c r="AC64" s="5"/>
      <c r="AD64" s="22"/>
      <c r="AE64" s="22"/>
      <c r="AF64" s="5"/>
      <c r="AG64" s="5"/>
      <c r="AH64" s="22"/>
      <c r="AI64" s="22"/>
      <c r="AJ64" s="21"/>
      <c r="AK64" s="22"/>
      <c r="AL64" s="5"/>
      <c r="AM64" s="21"/>
      <c r="AN64" s="22"/>
      <c r="AO64" s="5"/>
      <c r="AP64" s="21"/>
      <c r="AQ64" s="22"/>
      <c r="AR64" s="5"/>
      <c r="AS64" s="21"/>
      <c r="AT64" s="22"/>
      <c r="AU64" s="5"/>
      <c r="AV64" s="21"/>
      <c r="AW64" s="22"/>
      <c r="AX64" s="5"/>
      <c r="AY64" s="21"/>
      <c r="AZ64" s="22"/>
      <c r="BA64" s="5"/>
      <c r="BB64" s="21"/>
      <c r="BC64" s="22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</row>
    <row r="65" spans="1:75" ht="12.75" customHeight="1">
      <c r="A65" s="21"/>
      <c r="B65" s="21"/>
      <c r="C65" s="21"/>
      <c r="D65" s="21"/>
      <c r="E65" s="21"/>
      <c r="F65" s="22"/>
      <c r="G65" s="5"/>
      <c r="H65" s="21"/>
      <c r="I65" s="22"/>
      <c r="J65" s="5"/>
      <c r="K65" s="5"/>
      <c r="L65" s="5"/>
      <c r="M65" s="22"/>
      <c r="N65" s="22"/>
      <c r="O65" s="21"/>
      <c r="P65" s="22"/>
      <c r="Q65" s="5"/>
      <c r="R65" s="21"/>
      <c r="S65" s="22"/>
      <c r="T65" s="5"/>
      <c r="U65" s="5"/>
      <c r="V65" s="5"/>
      <c r="W65" s="22"/>
      <c r="X65" s="22"/>
      <c r="Y65" s="21"/>
      <c r="Z65" s="22"/>
      <c r="AA65" s="5"/>
      <c r="AB65" s="5"/>
      <c r="AC65" s="5"/>
      <c r="AD65" s="22"/>
      <c r="AE65" s="22"/>
      <c r="AF65" s="5"/>
      <c r="AG65" s="5"/>
      <c r="AH65" s="22"/>
      <c r="AI65" s="22"/>
      <c r="AJ65" s="21"/>
      <c r="AK65" s="22"/>
      <c r="AL65" s="5"/>
      <c r="AM65" s="21"/>
      <c r="AN65" s="22"/>
      <c r="AO65" s="5"/>
      <c r="AP65" s="21"/>
      <c r="AQ65" s="22"/>
      <c r="AR65" s="5"/>
      <c r="AS65" s="21"/>
      <c r="AT65" s="22"/>
      <c r="AU65" s="5"/>
      <c r="AV65" s="21"/>
      <c r="AW65" s="22"/>
      <c r="AX65" s="5"/>
      <c r="AY65" s="21"/>
      <c r="AZ65" s="22"/>
      <c r="BA65" s="5"/>
      <c r="BB65" s="21"/>
      <c r="BC65" s="22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</row>
    <row r="66" spans="1:75" ht="12.75" customHeight="1">
      <c r="A66" s="21"/>
      <c r="B66" s="21"/>
      <c r="C66" s="21"/>
      <c r="D66" s="21"/>
      <c r="E66" s="21"/>
      <c r="F66" s="22"/>
      <c r="G66" s="5"/>
      <c r="H66" s="21"/>
      <c r="I66" s="22"/>
      <c r="J66" s="5"/>
      <c r="K66" s="5"/>
      <c r="L66" s="5"/>
      <c r="M66" s="22"/>
      <c r="N66" s="22"/>
      <c r="O66" s="21"/>
      <c r="P66" s="22"/>
      <c r="Q66" s="5"/>
      <c r="R66" s="21"/>
      <c r="S66" s="22"/>
      <c r="T66" s="5"/>
      <c r="U66" s="5"/>
      <c r="V66" s="5"/>
      <c r="W66" s="22"/>
      <c r="X66" s="22"/>
      <c r="Y66" s="21"/>
      <c r="Z66" s="22"/>
      <c r="AA66" s="5"/>
      <c r="AB66" s="5"/>
      <c r="AC66" s="5"/>
      <c r="AD66" s="22"/>
      <c r="AE66" s="22"/>
      <c r="AF66" s="5"/>
      <c r="AG66" s="5"/>
      <c r="AH66" s="22"/>
      <c r="AI66" s="22"/>
      <c r="AJ66" s="21"/>
      <c r="AK66" s="22"/>
      <c r="AL66" s="5"/>
      <c r="AM66" s="21"/>
      <c r="AN66" s="22"/>
      <c r="AO66" s="5"/>
      <c r="AP66" s="21"/>
      <c r="AQ66" s="22"/>
      <c r="AR66" s="5"/>
      <c r="AS66" s="21"/>
      <c r="AT66" s="22"/>
      <c r="AU66" s="5"/>
      <c r="AV66" s="21"/>
      <c r="AW66" s="22"/>
      <c r="AX66" s="5"/>
      <c r="AY66" s="21"/>
      <c r="AZ66" s="22"/>
      <c r="BA66" s="5"/>
      <c r="BB66" s="21"/>
      <c r="BC66" s="22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</row>
    <row r="67" spans="1:75" ht="12.75" customHeight="1">
      <c r="A67" s="21"/>
      <c r="B67" s="21"/>
      <c r="C67" s="21"/>
      <c r="D67" s="21"/>
      <c r="E67" s="21"/>
      <c r="F67" s="22"/>
      <c r="G67" s="5"/>
      <c r="H67" s="21"/>
      <c r="I67" s="22"/>
      <c r="J67" s="5"/>
      <c r="K67" s="5"/>
      <c r="L67" s="5"/>
      <c r="M67" s="22"/>
      <c r="N67" s="22"/>
      <c r="O67" s="21"/>
      <c r="P67" s="22"/>
      <c r="Q67" s="5"/>
      <c r="R67" s="21"/>
      <c r="S67" s="22"/>
      <c r="T67" s="5"/>
      <c r="U67" s="5"/>
      <c r="V67" s="5"/>
      <c r="W67" s="22"/>
      <c r="X67" s="22"/>
      <c r="Y67" s="21"/>
      <c r="Z67" s="22"/>
      <c r="AA67" s="5"/>
      <c r="AB67" s="5"/>
      <c r="AC67" s="5"/>
      <c r="AD67" s="22"/>
      <c r="AE67" s="22"/>
      <c r="AF67" s="5"/>
      <c r="AG67" s="5"/>
      <c r="AH67" s="22"/>
      <c r="AI67" s="22"/>
      <c r="AJ67" s="21"/>
      <c r="AK67" s="22"/>
      <c r="AL67" s="5"/>
      <c r="AM67" s="21"/>
      <c r="AN67" s="22"/>
      <c r="AO67" s="5"/>
      <c r="AP67" s="21"/>
      <c r="AQ67" s="22"/>
      <c r="AR67" s="5"/>
      <c r="AS67" s="21"/>
      <c r="AT67" s="22"/>
      <c r="AU67" s="5"/>
      <c r="AV67" s="21"/>
      <c r="AW67" s="22"/>
      <c r="AX67" s="5"/>
      <c r="AY67" s="21"/>
      <c r="AZ67" s="22"/>
      <c r="BA67" s="5"/>
      <c r="BB67" s="21"/>
      <c r="BC67" s="22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</row>
    <row r="68" spans="1:75" ht="12.75" customHeight="1">
      <c r="A68" s="21"/>
      <c r="B68" s="21"/>
      <c r="C68" s="21"/>
      <c r="D68" s="21"/>
      <c r="E68" s="21"/>
      <c r="F68" s="22"/>
      <c r="G68" s="5"/>
      <c r="H68" s="21"/>
      <c r="I68" s="22"/>
      <c r="J68" s="5"/>
      <c r="K68" s="5"/>
      <c r="L68" s="5"/>
      <c r="M68" s="22"/>
      <c r="N68" s="22"/>
      <c r="O68" s="21"/>
      <c r="P68" s="22"/>
      <c r="Q68" s="5"/>
      <c r="R68" s="21"/>
      <c r="S68" s="22"/>
      <c r="T68" s="5"/>
      <c r="U68" s="5"/>
      <c r="V68" s="5"/>
      <c r="W68" s="22"/>
      <c r="X68" s="22"/>
      <c r="Y68" s="21"/>
      <c r="Z68" s="22"/>
      <c r="AA68" s="5"/>
      <c r="AB68" s="5"/>
      <c r="AC68" s="5"/>
      <c r="AD68" s="22"/>
      <c r="AE68" s="22"/>
      <c r="AF68" s="5"/>
      <c r="AG68" s="5"/>
      <c r="AH68" s="22"/>
      <c r="AI68" s="22"/>
      <c r="AJ68" s="21"/>
      <c r="AK68" s="22"/>
      <c r="AL68" s="5"/>
      <c r="AM68" s="21"/>
      <c r="AN68" s="22"/>
      <c r="AO68" s="5"/>
      <c r="AP68" s="21"/>
      <c r="AQ68" s="22"/>
      <c r="AR68" s="5"/>
      <c r="AS68" s="21"/>
      <c r="AT68" s="22"/>
      <c r="AU68" s="5"/>
      <c r="AV68" s="21"/>
      <c r="AW68" s="22"/>
      <c r="AX68" s="5"/>
      <c r="AY68" s="21"/>
      <c r="AZ68" s="22"/>
      <c r="BA68" s="5"/>
      <c r="BB68" s="21"/>
      <c r="BC68" s="22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</row>
    <row r="69" spans="1:75" ht="12.75" customHeight="1">
      <c r="A69" s="21"/>
      <c r="B69" s="21"/>
      <c r="C69" s="21"/>
      <c r="D69" s="21"/>
      <c r="E69" s="21"/>
      <c r="F69" s="22"/>
      <c r="G69" s="5"/>
      <c r="H69" s="21"/>
      <c r="I69" s="22"/>
      <c r="J69" s="5"/>
      <c r="K69" s="5"/>
      <c r="L69" s="5"/>
      <c r="M69" s="22"/>
      <c r="N69" s="22"/>
      <c r="O69" s="21"/>
      <c r="P69" s="22"/>
      <c r="Q69" s="5"/>
      <c r="R69" s="21"/>
      <c r="S69" s="22"/>
      <c r="T69" s="5"/>
      <c r="U69" s="5"/>
      <c r="V69" s="5"/>
      <c r="W69" s="22"/>
      <c r="X69" s="22"/>
      <c r="Y69" s="21"/>
      <c r="Z69" s="22"/>
      <c r="AA69" s="5"/>
      <c r="AB69" s="5"/>
      <c r="AC69" s="5"/>
      <c r="AD69" s="22"/>
      <c r="AE69" s="22"/>
      <c r="AF69" s="5"/>
      <c r="AG69" s="5"/>
      <c r="AH69" s="22"/>
      <c r="AI69" s="22"/>
      <c r="AJ69" s="21"/>
      <c r="AK69" s="22"/>
      <c r="AL69" s="5"/>
      <c r="AM69" s="21"/>
      <c r="AN69" s="22"/>
      <c r="AO69" s="5"/>
      <c r="AP69" s="21"/>
      <c r="AQ69" s="22"/>
      <c r="AR69" s="5"/>
      <c r="AS69" s="21"/>
      <c r="AT69" s="22"/>
      <c r="AU69" s="5"/>
      <c r="AV69" s="21"/>
      <c r="AW69" s="22"/>
      <c r="AX69" s="5"/>
      <c r="AY69" s="21"/>
      <c r="AZ69" s="22"/>
      <c r="BA69" s="5"/>
      <c r="BB69" s="21"/>
      <c r="BC69" s="22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</row>
    <row r="70" spans="1:75" ht="12.75" customHeight="1">
      <c r="A70" s="21"/>
      <c r="B70" s="21"/>
      <c r="C70" s="21"/>
      <c r="D70" s="21"/>
      <c r="E70" s="21"/>
      <c r="F70" s="22"/>
      <c r="G70" s="5"/>
      <c r="H70" s="21"/>
      <c r="I70" s="22"/>
      <c r="J70" s="5"/>
      <c r="K70" s="5"/>
      <c r="L70" s="5"/>
      <c r="M70" s="22"/>
      <c r="N70" s="22"/>
      <c r="O70" s="21"/>
      <c r="P70" s="22"/>
      <c r="Q70" s="5"/>
      <c r="R70" s="21"/>
      <c r="S70" s="22"/>
      <c r="T70" s="5"/>
      <c r="U70" s="5"/>
      <c r="V70" s="5"/>
      <c r="W70" s="22"/>
      <c r="X70" s="22"/>
      <c r="Y70" s="21"/>
      <c r="Z70" s="22"/>
      <c r="AA70" s="5"/>
      <c r="AB70" s="5"/>
      <c r="AC70" s="5"/>
      <c r="AD70" s="22"/>
      <c r="AE70" s="22"/>
      <c r="AF70" s="5"/>
      <c r="AG70" s="5"/>
      <c r="AH70" s="22"/>
      <c r="AI70" s="22"/>
      <c r="AJ70" s="21"/>
      <c r="AK70" s="22"/>
      <c r="AL70" s="5"/>
      <c r="AM70" s="21"/>
      <c r="AN70" s="22"/>
      <c r="AO70" s="5"/>
      <c r="AP70" s="21"/>
      <c r="AQ70" s="22"/>
      <c r="AR70" s="5"/>
      <c r="AS70" s="21"/>
      <c r="AT70" s="22"/>
      <c r="AU70" s="5"/>
      <c r="AV70" s="21"/>
      <c r="AW70" s="22"/>
      <c r="AX70" s="5"/>
      <c r="AY70" s="21"/>
      <c r="AZ70" s="22"/>
      <c r="BA70" s="5"/>
      <c r="BB70" s="21"/>
      <c r="BC70" s="22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</row>
    <row r="71" spans="1:75" ht="12.75" customHeight="1">
      <c r="A71" s="21"/>
      <c r="B71" s="21"/>
      <c r="C71" s="21"/>
      <c r="D71" s="21"/>
      <c r="E71" s="21"/>
      <c r="F71" s="22"/>
      <c r="G71" s="5"/>
      <c r="H71" s="21"/>
      <c r="I71" s="22"/>
      <c r="J71" s="5"/>
      <c r="K71" s="5"/>
      <c r="L71" s="5"/>
      <c r="M71" s="22"/>
      <c r="N71" s="22"/>
      <c r="O71" s="21"/>
      <c r="P71" s="22"/>
      <c r="Q71" s="5"/>
      <c r="R71" s="21"/>
      <c r="S71" s="22"/>
      <c r="T71" s="5"/>
      <c r="U71" s="5"/>
      <c r="V71" s="5"/>
      <c r="W71" s="22"/>
      <c r="X71" s="22"/>
      <c r="Y71" s="21"/>
      <c r="Z71" s="22"/>
      <c r="AA71" s="5"/>
      <c r="AB71" s="5"/>
      <c r="AC71" s="5"/>
      <c r="AD71" s="22"/>
      <c r="AE71" s="22"/>
      <c r="AF71" s="5"/>
      <c r="AG71" s="5"/>
      <c r="AH71" s="22"/>
      <c r="AI71" s="22"/>
      <c r="AJ71" s="21"/>
      <c r="AK71" s="22"/>
      <c r="AL71" s="5"/>
      <c r="AM71" s="21"/>
      <c r="AN71" s="22"/>
      <c r="AO71" s="5"/>
      <c r="AP71" s="21"/>
      <c r="AQ71" s="22"/>
      <c r="AR71" s="5"/>
      <c r="AS71" s="21"/>
      <c r="AT71" s="22"/>
      <c r="AU71" s="5"/>
      <c r="AV71" s="21"/>
      <c r="AW71" s="22"/>
      <c r="AX71" s="5"/>
      <c r="AY71" s="21"/>
      <c r="AZ71" s="22"/>
      <c r="BA71" s="5"/>
      <c r="BB71" s="21"/>
      <c r="BC71" s="22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</row>
    <row r="72" spans="1:75" ht="12.75" customHeight="1">
      <c r="A72" s="21"/>
      <c r="B72" s="21"/>
      <c r="C72" s="21"/>
      <c r="D72" s="21"/>
      <c r="E72" s="21"/>
      <c r="F72" s="22"/>
      <c r="G72" s="5"/>
      <c r="H72" s="21"/>
      <c r="I72" s="22"/>
      <c r="J72" s="5"/>
      <c r="K72" s="5"/>
      <c r="L72" s="5"/>
      <c r="M72" s="22"/>
      <c r="N72" s="22"/>
      <c r="O72" s="21"/>
      <c r="P72" s="22"/>
      <c r="Q72" s="5"/>
      <c r="R72" s="21"/>
      <c r="S72" s="22"/>
      <c r="T72" s="5"/>
      <c r="U72" s="5"/>
      <c r="V72" s="5"/>
      <c r="W72" s="22"/>
      <c r="X72" s="22"/>
      <c r="Y72" s="21"/>
      <c r="Z72" s="22"/>
      <c r="AA72" s="5"/>
      <c r="AB72" s="5"/>
      <c r="AC72" s="5"/>
      <c r="AD72" s="22"/>
      <c r="AE72" s="22"/>
      <c r="AF72" s="5"/>
      <c r="AG72" s="5"/>
      <c r="AH72" s="22"/>
      <c r="AI72" s="22"/>
      <c r="AJ72" s="21"/>
      <c r="AK72" s="22"/>
      <c r="AL72" s="5"/>
      <c r="AM72" s="21"/>
      <c r="AN72" s="22"/>
      <c r="AO72" s="5"/>
      <c r="AP72" s="21"/>
      <c r="AQ72" s="22"/>
      <c r="AR72" s="5"/>
      <c r="AS72" s="21"/>
      <c r="AT72" s="22"/>
      <c r="AU72" s="5"/>
      <c r="AV72" s="21"/>
      <c r="AW72" s="22"/>
      <c r="AX72" s="5"/>
      <c r="AY72" s="21"/>
      <c r="AZ72" s="22"/>
      <c r="BA72" s="5"/>
      <c r="BB72" s="21"/>
      <c r="BC72" s="22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</row>
    <row r="73" spans="1:75" ht="12.75" customHeight="1">
      <c r="A73" s="21"/>
      <c r="B73" s="21"/>
      <c r="C73" s="21"/>
      <c r="D73" s="21"/>
      <c r="E73" s="21"/>
      <c r="F73" s="22"/>
      <c r="G73" s="5"/>
      <c r="H73" s="21"/>
      <c r="I73" s="22"/>
      <c r="J73" s="5"/>
      <c r="K73" s="5"/>
      <c r="L73" s="5"/>
      <c r="M73" s="22"/>
      <c r="N73" s="22"/>
      <c r="O73" s="21"/>
      <c r="P73" s="22"/>
      <c r="Q73" s="5"/>
      <c r="R73" s="21"/>
      <c r="S73" s="22"/>
      <c r="T73" s="5"/>
      <c r="U73" s="5"/>
      <c r="V73" s="5"/>
      <c r="W73" s="22"/>
      <c r="X73" s="22"/>
      <c r="Y73" s="21"/>
      <c r="Z73" s="22"/>
      <c r="AA73" s="5"/>
      <c r="AB73" s="5"/>
      <c r="AC73" s="5"/>
      <c r="AD73" s="22"/>
      <c r="AE73" s="22"/>
      <c r="AF73" s="5"/>
      <c r="AG73" s="5"/>
      <c r="AH73" s="22"/>
      <c r="AI73" s="22"/>
      <c r="AJ73" s="21"/>
      <c r="AK73" s="22"/>
      <c r="AL73" s="5"/>
      <c r="AM73" s="21"/>
      <c r="AN73" s="22"/>
      <c r="AO73" s="5"/>
      <c r="AP73" s="21"/>
      <c r="AQ73" s="22"/>
      <c r="AR73" s="5"/>
      <c r="AS73" s="21"/>
      <c r="AT73" s="22"/>
      <c r="AU73" s="5"/>
      <c r="AV73" s="21"/>
      <c r="AW73" s="22"/>
      <c r="AX73" s="5"/>
      <c r="AY73" s="21"/>
      <c r="AZ73" s="22"/>
      <c r="BA73" s="5"/>
      <c r="BB73" s="21"/>
      <c r="BC73" s="22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</row>
    <row r="74" spans="1:75" ht="12.75" customHeight="1">
      <c r="A74" s="21"/>
      <c r="B74" s="21"/>
      <c r="C74" s="21"/>
      <c r="D74" s="21"/>
      <c r="E74" s="21"/>
      <c r="F74" s="22"/>
      <c r="G74" s="5"/>
      <c r="H74" s="21"/>
      <c r="I74" s="22"/>
      <c r="J74" s="5"/>
      <c r="K74" s="5"/>
      <c r="L74" s="5"/>
      <c r="M74" s="22"/>
      <c r="N74" s="22"/>
      <c r="O74" s="21"/>
      <c r="P74" s="22"/>
      <c r="Q74" s="5"/>
      <c r="R74" s="21"/>
      <c r="S74" s="22"/>
      <c r="T74" s="5"/>
      <c r="U74" s="5"/>
      <c r="V74" s="5"/>
      <c r="W74" s="22"/>
      <c r="X74" s="22"/>
      <c r="Y74" s="21"/>
      <c r="Z74" s="22"/>
      <c r="AA74" s="5"/>
      <c r="AB74" s="5"/>
      <c r="AC74" s="5"/>
      <c r="AD74" s="22"/>
      <c r="AE74" s="22"/>
      <c r="AF74" s="5"/>
      <c r="AG74" s="5"/>
      <c r="AH74" s="22"/>
      <c r="AI74" s="22"/>
      <c r="AJ74" s="21"/>
      <c r="AK74" s="22"/>
      <c r="AL74" s="5"/>
      <c r="AM74" s="21"/>
      <c r="AN74" s="22"/>
      <c r="AO74" s="5"/>
      <c r="AP74" s="21"/>
      <c r="AQ74" s="22"/>
      <c r="AR74" s="5"/>
      <c r="AS74" s="21"/>
      <c r="AT74" s="22"/>
      <c r="AU74" s="5"/>
      <c r="AV74" s="21"/>
      <c r="AW74" s="22"/>
      <c r="AX74" s="5"/>
      <c r="AY74" s="21"/>
      <c r="AZ74" s="22"/>
      <c r="BA74" s="5"/>
      <c r="BB74" s="21"/>
      <c r="BC74" s="22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</row>
    <row r="75" spans="1:75" ht="12.75" customHeight="1">
      <c r="A75" s="21"/>
      <c r="B75" s="21"/>
      <c r="C75" s="21"/>
      <c r="D75" s="21"/>
      <c r="E75" s="21"/>
      <c r="F75" s="22"/>
      <c r="G75" s="5"/>
      <c r="H75" s="21"/>
      <c r="I75" s="22"/>
      <c r="J75" s="5"/>
      <c r="K75" s="5"/>
      <c r="L75" s="5"/>
      <c r="M75" s="22"/>
      <c r="N75" s="22"/>
      <c r="O75" s="21"/>
      <c r="P75" s="22"/>
      <c r="Q75" s="5"/>
      <c r="R75" s="21"/>
      <c r="S75" s="22"/>
      <c r="T75" s="5"/>
      <c r="U75" s="5"/>
      <c r="V75" s="5"/>
      <c r="W75" s="22"/>
      <c r="X75" s="22"/>
      <c r="Y75" s="21"/>
      <c r="Z75" s="22"/>
      <c r="AA75" s="5"/>
      <c r="AB75" s="5"/>
      <c r="AC75" s="5"/>
      <c r="AD75" s="22"/>
      <c r="AE75" s="22"/>
      <c r="AF75" s="5"/>
      <c r="AG75" s="5"/>
      <c r="AH75" s="22"/>
      <c r="AI75" s="22"/>
      <c r="AJ75" s="21"/>
      <c r="AK75" s="22"/>
      <c r="AL75" s="5"/>
      <c r="AM75" s="21"/>
      <c r="AN75" s="22"/>
      <c r="AO75" s="5"/>
      <c r="AP75" s="21"/>
      <c r="AQ75" s="22"/>
      <c r="AR75" s="5"/>
      <c r="AS75" s="21"/>
      <c r="AT75" s="22"/>
      <c r="AU75" s="5"/>
      <c r="AV75" s="21"/>
      <c r="AW75" s="22"/>
      <c r="AX75" s="5"/>
      <c r="AY75" s="21"/>
      <c r="AZ75" s="22"/>
      <c r="BA75" s="5"/>
      <c r="BB75" s="21"/>
      <c r="BC75" s="22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</row>
    <row r="76" spans="1:75" ht="12.75" customHeight="1">
      <c r="A76" s="21"/>
      <c r="B76" s="21"/>
      <c r="C76" s="21"/>
      <c r="D76" s="21"/>
      <c r="E76" s="21"/>
      <c r="F76" s="22"/>
      <c r="G76" s="5"/>
      <c r="H76" s="21"/>
      <c r="I76" s="22"/>
      <c r="J76" s="5"/>
      <c r="K76" s="5"/>
      <c r="L76" s="5"/>
      <c r="M76" s="22"/>
      <c r="N76" s="22"/>
      <c r="O76" s="21"/>
      <c r="P76" s="22"/>
      <c r="Q76" s="5"/>
      <c r="R76" s="21"/>
      <c r="S76" s="22"/>
      <c r="T76" s="5"/>
      <c r="U76" s="5"/>
      <c r="V76" s="5"/>
      <c r="W76" s="22"/>
      <c r="X76" s="22"/>
      <c r="Y76" s="21"/>
      <c r="Z76" s="22"/>
      <c r="AA76" s="5"/>
      <c r="AB76" s="5"/>
      <c r="AC76" s="5"/>
      <c r="AD76" s="22"/>
      <c r="AE76" s="22"/>
      <c r="AF76" s="5"/>
      <c r="AG76" s="5"/>
      <c r="AH76" s="22"/>
      <c r="AI76" s="22"/>
      <c r="AJ76" s="21"/>
      <c r="AK76" s="22"/>
      <c r="AL76" s="5"/>
      <c r="AM76" s="21"/>
      <c r="AN76" s="22"/>
      <c r="AO76" s="5"/>
      <c r="AP76" s="21"/>
      <c r="AQ76" s="22"/>
      <c r="AR76" s="5"/>
      <c r="AS76" s="21"/>
      <c r="AT76" s="22"/>
      <c r="AU76" s="5"/>
      <c r="AV76" s="21"/>
      <c r="AW76" s="22"/>
      <c r="AX76" s="5"/>
      <c r="AY76" s="21"/>
      <c r="AZ76" s="22"/>
      <c r="BA76" s="5"/>
      <c r="BB76" s="21"/>
      <c r="BC76" s="22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</row>
    <row r="77" spans="1:75" ht="12.75" customHeight="1">
      <c r="A77" s="21"/>
      <c r="B77" s="21"/>
      <c r="C77" s="21"/>
      <c r="D77" s="21"/>
      <c r="E77" s="21"/>
      <c r="F77" s="22"/>
      <c r="G77" s="5"/>
      <c r="H77" s="21"/>
      <c r="I77" s="22"/>
      <c r="J77" s="5"/>
      <c r="K77" s="5"/>
      <c r="L77" s="5"/>
      <c r="M77" s="22"/>
      <c r="N77" s="22"/>
      <c r="O77" s="21"/>
      <c r="P77" s="22"/>
      <c r="Q77" s="5"/>
      <c r="R77" s="21"/>
      <c r="S77" s="22"/>
      <c r="T77" s="5"/>
      <c r="U77" s="5"/>
      <c r="V77" s="5"/>
      <c r="W77" s="22"/>
      <c r="X77" s="22"/>
      <c r="Y77" s="21"/>
      <c r="Z77" s="22"/>
      <c r="AA77" s="5"/>
      <c r="AB77" s="5"/>
      <c r="AC77" s="5"/>
      <c r="AD77" s="22"/>
      <c r="AE77" s="22"/>
      <c r="AF77" s="5"/>
      <c r="AG77" s="5"/>
      <c r="AH77" s="22"/>
      <c r="AI77" s="22"/>
      <c r="AJ77" s="21"/>
      <c r="AK77" s="22"/>
      <c r="AL77" s="5"/>
      <c r="AM77" s="21"/>
      <c r="AN77" s="22"/>
      <c r="AO77" s="5"/>
      <c r="AP77" s="21"/>
      <c r="AQ77" s="22"/>
      <c r="AR77" s="5"/>
      <c r="AS77" s="21"/>
      <c r="AT77" s="22"/>
      <c r="AU77" s="5"/>
      <c r="AV77" s="21"/>
      <c r="AW77" s="22"/>
      <c r="AX77" s="5"/>
      <c r="AY77" s="21"/>
      <c r="AZ77" s="22"/>
      <c r="BA77" s="5"/>
      <c r="BB77" s="21"/>
      <c r="BC77" s="22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</row>
    <row r="78" spans="1:75" ht="12.75" customHeight="1">
      <c r="A78" s="21"/>
      <c r="B78" s="21"/>
      <c r="C78" s="21"/>
      <c r="D78" s="21"/>
      <c r="E78" s="21"/>
      <c r="F78" s="22"/>
      <c r="G78" s="5"/>
      <c r="H78" s="21"/>
      <c r="I78" s="22"/>
      <c r="J78" s="5"/>
      <c r="K78" s="5"/>
      <c r="L78" s="5"/>
      <c r="M78" s="22"/>
      <c r="N78" s="22"/>
      <c r="O78" s="21"/>
      <c r="P78" s="22"/>
      <c r="Q78" s="5"/>
      <c r="R78" s="21"/>
      <c r="S78" s="22"/>
      <c r="T78" s="5"/>
      <c r="U78" s="5"/>
      <c r="V78" s="5"/>
      <c r="W78" s="22"/>
      <c r="X78" s="22"/>
      <c r="Y78" s="21"/>
      <c r="Z78" s="22"/>
      <c r="AA78" s="5"/>
      <c r="AB78" s="5"/>
      <c r="AC78" s="5"/>
      <c r="AD78" s="22"/>
      <c r="AE78" s="22"/>
      <c r="AF78" s="5"/>
      <c r="AG78" s="5"/>
      <c r="AH78" s="22"/>
      <c r="AI78" s="22"/>
      <c r="AJ78" s="21"/>
      <c r="AK78" s="22"/>
      <c r="AL78" s="5"/>
      <c r="AM78" s="21"/>
      <c r="AN78" s="22"/>
      <c r="AO78" s="5"/>
      <c r="AP78" s="21"/>
      <c r="AQ78" s="22"/>
      <c r="AR78" s="5"/>
      <c r="AS78" s="21"/>
      <c r="AT78" s="22"/>
      <c r="AU78" s="5"/>
      <c r="AV78" s="21"/>
      <c r="AW78" s="22"/>
      <c r="AX78" s="5"/>
      <c r="AY78" s="21"/>
      <c r="AZ78" s="22"/>
      <c r="BA78" s="5"/>
      <c r="BB78" s="21"/>
      <c r="BC78" s="22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</row>
    <row r="79" spans="1:75" ht="12.75" customHeight="1">
      <c r="A79" s="21"/>
      <c r="B79" s="21"/>
      <c r="C79" s="21"/>
      <c r="D79" s="21"/>
      <c r="E79" s="21"/>
      <c r="F79" s="22"/>
      <c r="G79" s="5"/>
      <c r="H79" s="21"/>
      <c r="I79" s="22"/>
      <c r="J79" s="5"/>
      <c r="K79" s="5"/>
      <c r="L79" s="5"/>
      <c r="M79" s="22"/>
      <c r="N79" s="22"/>
      <c r="O79" s="21"/>
      <c r="P79" s="22"/>
      <c r="Q79" s="5"/>
      <c r="R79" s="21"/>
      <c r="S79" s="22"/>
      <c r="T79" s="5"/>
      <c r="U79" s="5"/>
      <c r="V79" s="5"/>
      <c r="W79" s="22"/>
      <c r="X79" s="22"/>
      <c r="Y79" s="21"/>
      <c r="Z79" s="22"/>
      <c r="AA79" s="5"/>
      <c r="AB79" s="5"/>
      <c r="AC79" s="5"/>
      <c r="AD79" s="22"/>
      <c r="AE79" s="22"/>
      <c r="AF79" s="5"/>
      <c r="AG79" s="5"/>
      <c r="AH79" s="22"/>
      <c r="AI79" s="22"/>
      <c r="AJ79" s="21"/>
      <c r="AK79" s="22"/>
      <c r="AL79" s="5"/>
      <c r="AM79" s="21"/>
      <c r="AN79" s="22"/>
      <c r="AO79" s="5"/>
      <c r="AP79" s="21"/>
      <c r="AQ79" s="22"/>
      <c r="AR79" s="5"/>
      <c r="AS79" s="21"/>
      <c r="AT79" s="22"/>
      <c r="AU79" s="5"/>
      <c r="AV79" s="21"/>
      <c r="AW79" s="22"/>
      <c r="AX79" s="5"/>
      <c r="AY79" s="21"/>
      <c r="AZ79" s="22"/>
      <c r="BA79" s="5"/>
      <c r="BB79" s="21"/>
      <c r="BC79" s="22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</row>
    <row r="80" spans="1:75" ht="12.75" customHeight="1">
      <c r="A80" s="21"/>
      <c r="B80" s="21"/>
      <c r="C80" s="21"/>
      <c r="D80" s="21"/>
      <c r="E80" s="21"/>
      <c r="F80" s="22"/>
      <c r="G80" s="5"/>
      <c r="H80" s="21"/>
      <c r="I80" s="22"/>
      <c r="J80" s="5"/>
      <c r="K80" s="5"/>
      <c r="L80" s="5"/>
      <c r="M80" s="22"/>
      <c r="N80" s="22"/>
      <c r="O80" s="21"/>
      <c r="P80" s="22"/>
      <c r="Q80" s="5"/>
      <c r="R80" s="21"/>
      <c r="S80" s="22"/>
      <c r="T80" s="5"/>
      <c r="U80" s="5"/>
      <c r="V80" s="5"/>
      <c r="W80" s="22"/>
      <c r="X80" s="22"/>
      <c r="Y80" s="21"/>
      <c r="Z80" s="22"/>
      <c r="AA80" s="5"/>
      <c r="AB80" s="5"/>
      <c r="AC80" s="5"/>
      <c r="AD80" s="22"/>
      <c r="AE80" s="22"/>
      <c r="AF80" s="5"/>
      <c r="AG80" s="5"/>
      <c r="AH80" s="22"/>
      <c r="AI80" s="22"/>
      <c r="AJ80" s="21"/>
      <c r="AK80" s="22"/>
      <c r="AL80" s="5"/>
      <c r="AM80" s="21"/>
      <c r="AN80" s="22"/>
      <c r="AO80" s="5"/>
      <c r="AP80" s="21"/>
      <c r="AQ80" s="22"/>
      <c r="AR80" s="5"/>
      <c r="AS80" s="21"/>
      <c r="AT80" s="22"/>
      <c r="AU80" s="5"/>
      <c r="AV80" s="21"/>
      <c r="AW80" s="22"/>
      <c r="AX80" s="5"/>
      <c r="AY80" s="21"/>
      <c r="AZ80" s="22"/>
      <c r="BA80" s="5"/>
      <c r="BB80" s="21"/>
      <c r="BC80" s="22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</row>
    <row r="81" spans="1:75" ht="12.75" customHeight="1">
      <c r="A81" s="21"/>
      <c r="B81" s="21"/>
      <c r="C81" s="21"/>
      <c r="D81" s="21"/>
      <c r="E81" s="21"/>
      <c r="F81" s="22"/>
      <c r="G81" s="5"/>
      <c r="H81" s="21"/>
      <c r="I81" s="22"/>
      <c r="J81" s="5"/>
      <c r="K81" s="5"/>
      <c r="L81" s="5"/>
      <c r="M81" s="22"/>
      <c r="N81" s="22"/>
      <c r="O81" s="21"/>
      <c r="P81" s="22"/>
      <c r="Q81" s="5"/>
      <c r="R81" s="21"/>
      <c r="S81" s="22"/>
      <c r="T81" s="5"/>
      <c r="U81" s="5"/>
      <c r="V81" s="5"/>
      <c r="W81" s="22"/>
      <c r="X81" s="22"/>
      <c r="Y81" s="21"/>
      <c r="Z81" s="22"/>
      <c r="AA81" s="5"/>
      <c r="AB81" s="5"/>
      <c r="AC81" s="5"/>
      <c r="AD81" s="22"/>
      <c r="AE81" s="22"/>
      <c r="AF81" s="5"/>
      <c r="AG81" s="5"/>
      <c r="AH81" s="22"/>
      <c r="AI81" s="22"/>
      <c r="AJ81" s="21"/>
      <c r="AK81" s="22"/>
      <c r="AL81" s="5"/>
      <c r="AM81" s="21"/>
      <c r="AN81" s="22"/>
      <c r="AO81" s="5"/>
      <c r="AP81" s="21"/>
      <c r="AQ81" s="22"/>
      <c r="AR81" s="5"/>
      <c r="AS81" s="21"/>
      <c r="AT81" s="22"/>
      <c r="AU81" s="5"/>
      <c r="AV81" s="21"/>
      <c r="AW81" s="22"/>
      <c r="AX81" s="5"/>
      <c r="AY81" s="21"/>
      <c r="AZ81" s="22"/>
      <c r="BA81" s="5"/>
      <c r="BB81" s="21"/>
      <c r="BC81" s="22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</row>
    <row r="82" spans="1:75" ht="12.75" customHeight="1">
      <c r="A82" s="21"/>
      <c r="B82" s="21"/>
      <c r="C82" s="21"/>
      <c r="D82" s="21"/>
      <c r="E82" s="21"/>
      <c r="F82" s="22"/>
      <c r="G82" s="5"/>
      <c r="H82" s="21"/>
      <c r="I82" s="22"/>
      <c r="J82" s="5"/>
      <c r="K82" s="5"/>
      <c r="L82" s="5"/>
      <c r="M82" s="22"/>
      <c r="N82" s="22"/>
      <c r="O82" s="21"/>
      <c r="P82" s="22"/>
      <c r="Q82" s="5"/>
      <c r="R82" s="21"/>
      <c r="S82" s="22"/>
      <c r="T82" s="5"/>
      <c r="U82" s="5"/>
      <c r="V82" s="5"/>
      <c r="W82" s="22"/>
      <c r="X82" s="22"/>
      <c r="Y82" s="21"/>
      <c r="Z82" s="22"/>
      <c r="AA82" s="5"/>
      <c r="AB82" s="5"/>
      <c r="AC82" s="5"/>
      <c r="AD82" s="22"/>
      <c r="AE82" s="22"/>
      <c r="AF82" s="5"/>
      <c r="AG82" s="5"/>
      <c r="AH82" s="22"/>
      <c r="AI82" s="22"/>
      <c r="AJ82" s="21"/>
      <c r="AK82" s="22"/>
      <c r="AL82" s="5"/>
      <c r="AM82" s="21"/>
      <c r="AN82" s="22"/>
      <c r="AO82" s="5"/>
      <c r="AP82" s="21"/>
      <c r="AQ82" s="22"/>
      <c r="AR82" s="5"/>
      <c r="AS82" s="21"/>
      <c r="AT82" s="22"/>
      <c r="AU82" s="5"/>
      <c r="AV82" s="21"/>
      <c r="AW82" s="22"/>
      <c r="AX82" s="5"/>
      <c r="AY82" s="21"/>
      <c r="AZ82" s="22"/>
      <c r="BA82" s="5"/>
      <c r="BB82" s="21"/>
      <c r="BC82" s="22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</row>
    <row r="83" spans="1:75" ht="12.75" customHeight="1">
      <c r="A83" s="21"/>
      <c r="B83" s="21"/>
      <c r="C83" s="21"/>
      <c r="D83" s="21"/>
      <c r="E83" s="21"/>
      <c r="F83" s="22"/>
      <c r="G83" s="5"/>
      <c r="H83" s="21"/>
      <c r="I83" s="22"/>
      <c r="J83" s="5"/>
      <c r="K83" s="5"/>
      <c r="L83" s="5"/>
      <c r="M83" s="22"/>
      <c r="N83" s="22"/>
      <c r="O83" s="21"/>
      <c r="P83" s="22"/>
      <c r="Q83" s="5"/>
      <c r="R83" s="21"/>
      <c r="S83" s="22"/>
      <c r="T83" s="5"/>
      <c r="U83" s="5"/>
      <c r="V83" s="5"/>
      <c r="W83" s="22"/>
      <c r="X83" s="22"/>
      <c r="Y83" s="21"/>
      <c r="Z83" s="22"/>
      <c r="AA83" s="5"/>
      <c r="AB83" s="5"/>
      <c r="AC83" s="5"/>
      <c r="AD83" s="22"/>
      <c r="AE83" s="22"/>
      <c r="AF83" s="5"/>
      <c r="AG83" s="5"/>
      <c r="AH83" s="22"/>
      <c r="AI83" s="22"/>
      <c r="AJ83" s="21"/>
      <c r="AK83" s="22"/>
      <c r="AL83" s="5"/>
      <c r="AM83" s="21"/>
      <c r="AN83" s="22"/>
      <c r="AO83" s="5"/>
      <c r="AP83" s="21"/>
      <c r="AQ83" s="22"/>
      <c r="AR83" s="5"/>
      <c r="AS83" s="21"/>
      <c r="AT83" s="22"/>
      <c r="AU83" s="5"/>
      <c r="AV83" s="21"/>
      <c r="AW83" s="22"/>
      <c r="AX83" s="5"/>
      <c r="AY83" s="21"/>
      <c r="AZ83" s="22"/>
      <c r="BA83" s="5"/>
      <c r="BB83" s="21"/>
      <c r="BC83" s="22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</row>
    <row r="84" spans="1:75" ht="12.75" customHeight="1">
      <c r="A84" s="21"/>
      <c r="B84" s="21"/>
      <c r="C84" s="21"/>
      <c r="D84" s="21"/>
      <c r="E84" s="21"/>
      <c r="F84" s="22"/>
      <c r="G84" s="5"/>
      <c r="H84" s="21"/>
      <c r="I84" s="22"/>
      <c r="J84" s="5"/>
      <c r="K84" s="5"/>
      <c r="L84" s="5"/>
      <c r="M84" s="22"/>
      <c r="N84" s="22"/>
      <c r="O84" s="21"/>
      <c r="P84" s="22"/>
      <c r="Q84" s="5"/>
      <c r="R84" s="21"/>
      <c r="S84" s="22"/>
      <c r="T84" s="5"/>
      <c r="U84" s="5"/>
      <c r="V84" s="5"/>
      <c r="W84" s="22"/>
      <c r="X84" s="22"/>
      <c r="Y84" s="21"/>
      <c r="Z84" s="22"/>
      <c r="AA84" s="5"/>
      <c r="AB84" s="5"/>
      <c r="AC84" s="5"/>
      <c r="AD84" s="22"/>
      <c r="AE84" s="22"/>
      <c r="AF84" s="5"/>
      <c r="AG84" s="5"/>
      <c r="AH84" s="22"/>
      <c r="AI84" s="22"/>
      <c r="AJ84" s="21"/>
      <c r="AK84" s="22"/>
      <c r="AL84" s="5"/>
      <c r="AM84" s="21"/>
      <c r="AN84" s="22"/>
      <c r="AO84" s="5"/>
      <c r="AP84" s="21"/>
      <c r="AQ84" s="22"/>
      <c r="AR84" s="5"/>
      <c r="AS84" s="21"/>
      <c r="AT84" s="22"/>
      <c r="AU84" s="5"/>
      <c r="AV84" s="21"/>
      <c r="AW84" s="22"/>
      <c r="AX84" s="5"/>
      <c r="AY84" s="21"/>
      <c r="AZ84" s="22"/>
      <c r="BA84" s="5"/>
      <c r="BB84" s="21"/>
      <c r="BC84" s="22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</row>
    <row r="85" spans="1:75" ht="12.75" customHeight="1">
      <c r="A85" s="21"/>
      <c r="B85" s="21"/>
      <c r="C85" s="21"/>
      <c r="D85" s="21"/>
      <c r="E85" s="21"/>
      <c r="F85" s="22"/>
      <c r="G85" s="5"/>
      <c r="H85" s="21"/>
      <c r="I85" s="22"/>
      <c r="J85" s="5"/>
      <c r="K85" s="5"/>
      <c r="L85" s="5"/>
      <c r="M85" s="22"/>
      <c r="N85" s="22"/>
      <c r="O85" s="21"/>
      <c r="P85" s="22"/>
      <c r="Q85" s="5"/>
      <c r="R85" s="21"/>
      <c r="S85" s="22"/>
      <c r="T85" s="5"/>
      <c r="U85" s="5"/>
      <c r="V85" s="5"/>
      <c r="W85" s="22"/>
      <c r="X85" s="22"/>
      <c r="Y85" s="21"/>
      <c r="Z85" s="22"/>
      <c r="AA85" s="5"/>
      <c r="AB85" s="5"/>
      <c r="AC85" s="5"/>
      <c r="AD85" s="22"/>
      <c r="AE85" s="22"/>
      <c r="AF85" s="5"/>
      <c r="AG85" s="5"/>
      <c r="AH85" s="22"/>
      <c r="AI85" s="22"/>
      <c r="AJ85" s="21"/>
      <c r="AK85" s="22"/>
      <c r="AL85" s="5"/>
      <c r="AM85" s="21"/>
      <c r="AN85" s="22"/>
      <c r="AO85" s="5"/>
      <c r="AP85" s="21"/>
      <c r="AQ85" s="22"/>
      <c r="AR85" s="5"/>
      <c r="AS85" s="21"/>
      <c r="AT85" s="22"/>
      <c r="AU85" s="5"/>
      <c r="AV85" s="21"/>
      <c r="AW85" s="22"/>
      <c r="AX85" s="5"/>
      <c r="AY85" s="21"/>
      <c r="AZ85" s="22"/>
      <c r="BA85" s="5"/>
      <c r="BB85" s="21"/>
      <c r="BC85" s="22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</row>
    <row r="86" spans="1:75" ht="12.75" customHeight="1">
      <c r="A86" s="21"/>
      <c r="B86" s="21"/>
      <c r="C86" s="21"/>
      <c r="D86" s="21"/>
      <c r="E86" s="21"/>
      <c r="F86" s="22"/>
      <c r="G86" s="5"/>
      <c r="H86" s="21"/>
      <c r="I86" s="22"/>
      <c r="J86" s="5"/>
      <c r="K86" s="5"/>
      <c r="L86" s="5"/>
      <c r="M86" s="22"/>
      <c r="N86" s="22"/>
      <c r="O86" s="21"/>
      <c r="P86" s="22"/>
      <c r="Q86" s="5"/>
      <c r="R86" s="21"/>
      <c r="S86" s="22"/>
      <c r="T86" s="5"/>
      <c r="U86" s="5"/>
      <c r="V86" s="5"/>
      <c r="W86" s="22"/>
      <c r="X86" s="22"/>
      <c r="Y86" s="21"/>
      <c r="Z86" s="22"/>
      <c r="AA86" s="5"/>
      <c r="AB86" s="5"/>
      <c r="AC86" s="5"/>
      <c r="AD86" s="22"/>
      <c r="AE86" s="22"/>
      <c r="AF86" s="5"/>
      <c r="AG86" s="5"/>
      <c r="AH86" s="22"/>
      <c r="AI86" s="22"/>
      <c r="AJ86" s="21"/>
      <c r="AK86" s="22"/>
      <c r="AL86" s="5"/>
      <c r="AM86" s="21"/>
      <c r="AN86" s="22"/>
      <c r="AO86" s="5"/>
      <c r="AP86" s="21"/>
      <c r="AQ86" s="22"/>
      <c r="AR86" s="5"/>
      <c r="AS86" s="21"/>
      <c r="AT86" s="22"/>
      <c r="AU86" s="5"/>
      <c r="AV86" s="21"/>
      <c r="AW86" s="22"/>
      <c r="AX86" s="5"/>
      <c r="AY86" s="21"/>
      <c r="AZ86" s="22"/>
      <c r="BA86" s="5"/>
      <c r="BB86" s="21"/>
      <c r="BC86" s="22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</row>
    <row r="87" spans="1:75" ht="12.75" customHeight="1">
      <c r="A87" s="21"/>
      <c r="B87" s="21"/>
      <c r="C87" s="21"/>
      <c r="D87" s="21"/>
      <c r="E87" s="21"/>
      <c r="F87" s="22"/>
      <c r="G87" s="5"/>
      <c r="H87" s="21"/>
      <c r="I87" s="22"/>
      <c r="J87" s="5"/>
      <c r="K87" s="5"/>
      <c r="L87" s="5"/>
      <c r="M87" s="22"/>
      <c r="N87" s="22"/>
      <c r="O87" s="21"/>
      <c r="P87" s="22"/>
      <c r="Q87" s="5"/>
      <c r="R87" s="21"/>
      <c r="S87" s="22"/>
      <c r="T87" s="5"/>
      <c r="U87" s="5"/>
      <c r="V87" s="5"/>
      <c r="W87" s="22"/>
      <c r="X87" s="22"/>
      <c r="Y87" s="21"/>
      <c r="Z87" s="22"/>
      <c r="AA87" s="5"/>
      <c r="AB87" s="5"/>
      <c r="AC87" s="5"/>
      <c r="AD87" s="22"/>
      <c r="AE87" s="22"/>
      <c r="AF87" s="5"/>
      <c r="AG87" s="5"/>
      <c r="AH87" s="22"/>
      <c r="AI87" s="22"/>
      <c r="AJ87" s="21"/>
      <c r="AK87" s="22"/>
      <c r="AL87" s="5"/>
      <c r="AM87" s="21"/>
      <c r="AN87" s="22"/>
      <c r="AO87" s="5"/>
      <c r="AP87" s="21"/>
      <c r="AQ87" s="22"/>
      <c r="AR87" s="5"/>
      <c r="AS87" s="21"/>
      <c r="AT87" s="22"/>
      <c r="AU87" s="5"/>
      <c r="AV87" s="21"/>
      <c r="AW87" s="22"/>
      <c r="AX87" s="5"/>
      <c r="AY87" s="21"/>
      <c r="AZ87" s="22"/>
      <c r="BA87" s="5"/>
      <c r="BB87" s="21"/>
      <c r="BC87" s="22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</row>
    <row r="88" spans="1:75" ht="12.75" customHeight="1">
      <c r="A88" s="21"/>
      <c r="B88" s="21"/>
      <c r="C88" s="21"/>
      <c r="D88" s="21"/>
      <c r="E88" s="21"/>
      <c r="F88" s="22"/>
      <c r="G88" s="5"/>
      <c r="H88" s="21"/>
      <c r="I88" s="22"/>
      <c r="J88" s="5"/>
      <c r="K88" s="5"/>
      <c r="L88" s="5"/>
      <c r="M88" s="22"/>
      <c r="N88" s="22"/>
      <c r="O88" s="21"/>
      <c r="P88" s="22"/>
      <c r="Q88" s="5"/>
      <c r="R88" s="21"/>
      <c r="S88" s="22"/>
      <c r="T88" s="5"/>
      <c r="U88" s="5"/>
      <c r="V88" s="5"/>
      <c r="W88" s="22"/>
      <c r="X88" s="22"/>
      <c r="Y88" s="21"/>
      <c r="Z88" s="22"/>
      <c r="AA88" s="5"/>
      <c r="AB88" s="5"/>
      <c r="AC88" s="5"/>
      <c r="AD88" s="22"/>
      <c r="AE88" s="22"/>
      <c r="AF88" s="5"/>
      <c r="AG88" s="5"/>
      <c r="AH88" s="22"/>
      <c r="AI88" s="22"/>
      <c r="AJ88" s="21"/>
      <c r="AK88" s="22"/>
      <c r="AL88" s="5"/>
      <c r="AM88" s="21"/>
      <c r="AN88" s="22"/>
      <c r="AO88" s="5"/>
      <c r="AP88" s="21"/>
      <c r="AQ88" s="22"/>
      <c r="AR88" s="5"/>
      <c r="AS88" s="21"/>
      <c r="AT88" s="22"/>
      <c r="AU88" s="5"/>
      <c r="AV88" s="21"/>
      <c r="AW88" s="22"/>
      <c r="AX88" s="5"/>
      <c r="AY88" s="21"/>
      <c r="AZ88" s="22"/>
      <c r="BA88" s="5"/>
      <c r="BB88" s="21"/>
      <c r="BC88" s="22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</row>
    <row r="89" spans="1:75" ht="12.75" customHeight="1">
      <c r="A89" s="21"/>
      <c r="B89" s="21"/>
      <c r="C89" s="21"/>
      <c r="D89" s="21"/>
      <c r="E89" s="21"/>
      <c r="F89" s="22"/>
      <c r="G89" s="5"/>
      <c r="H89" s="21"/>
      <c r="I89" s="22"/>
      <c r="J89" s="5"/>
      <c r="K89" s="5"/>
      <c r="L89" s="5"/>
      <c r="M89" s="22"/>
      <c r="N89" s="22"/>
      <c r="O89" s="21"/>
      <c r="P89" s="22"/>
      <c r="Q89" s="5"/>
      <c r="R89" s="21"/>
      <c r="S89" s="22"/>
      <c r="T89" s="5"/>
      <c r="U89" s="5"/>
      <c r="V89" s="5"/>
      <c r="W89" s="22"/>
      <c r="X89" s="22"/>
      <c r="Y89" s="21"/>
      <c r="Z89" s="22"/>
      <c r="AA89" s="5"/>
      <c r="AB89" s="5"/>
      <c r="AC89" s="5"/>
      <c r="AD89" s="22"/>
      <c r="AE89" s="22"/>
      <c r="AF89" s="5"/>
      <c r="AG89" s="5"/>
      <c r="AH89" s="22"/>
      <c r="AI89" s="22"/>
      <c r="AJ89" s="21"/>
      <c r="AK89" s="22"/>
      <c r="AL89" s="5"/>
      <c r="AM89" s="21"/>
      <c r="AN89" s="22"/>
      <c r="AO89" s="5"/>
      <c r="AP89" s="21"/>
      <c r="AQ89" s="22"/>
      <c r="AR89" s="5"/>
      <c r="AS89" s="21"/>
      <c r="AT89" s="22"/>
      <c r="AU89" s="5"/>
      <c r="AV89" s="21"/>
      <c r="AW89" s="22"/>
      <c r="AX89" s="5"/>
      <c r="AY89" s="21"/>
      <c r="AZ89" s="22"/>
      <c r="BA89" s="5"/>
      <c r="BB89" s="21"/>
      <c r="BC89" s="22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</row>
    <row r="90" spans="1:75" ht="12.75" customHeight="1">
      <c r="A90" s="21"/>
      <c r="B90" s="21"/>
      <c r="C90" s="21"/>
      <c r="D90" s="21"/>
      <c r="E90" s="21"/>
      <c r="F90" s="22"/>
      <c r="G90" s="5"/>
      <c r="H90" s="21"/>
      <c r="I90" s="22"/>
      <c r="J90" s="5"/>
      <c r="K90" s="5"/>
      <c r="L90" s="5"/>
      <c r="M90" s="22"/>
      <c r="N90" s="22"/>
      <c r="O90" s="21"/>
      <c r="P90" s="22"/>
      <c r="Q90" s="5"/>
      <c r="R90" s="21"/>
      <c r="S90" s="22"/>
      <c r="T90" s="5"/>
      <c r="U90" s="5"/>
      <c r="V90" s="5"/>
      <c r="W90" s="22"/>
      <c r="X90" s="22"/>
      <c r="Y90" s="21"/>
      <c r="Z90" s="22"/>
      <c r="AA90" s="5"/>
      <c r="AB90" s="5"/>
      <c r="AC90" s="5"/>
      <c r="AD90" s="22"/>
      <c r="AE90" s="22"/>
      <c r="AF90" s="5"/>
      <c r="AG90" s="5"/>
      <c r="AH90" s="22"/>
      <c r="AI90" s="22"/>
      <c r="AJ90" s="21"/>
      <c r="AK90" s="22"/>
      <c r="AL90" s="5"/>
      <c r="AM90" s="21"/>
      <c r="AN90" s="22"/>
      <c r="AO90" s="5"/>
      <c r="AP90" s="21"/>
      <c r="AQ90" s="22"/>
      <c r="AR90" s="5"/>
      <c r="AS90" s="21"/>
      <c r="AT90" s="22"/>
      <c r="AU90" s="5"/>
      <c r="AV90" s="21"/>
      <c r="AW90" s="22"/>
      <c r="AX90" s="5"/>
      <c r="AY90" s="21"/>
      <c r="AZ90" s="22"/>
      <c r="BA90" s="5"/>
      <c r="BB90" s="21"/>
      <c r="BC90" s="22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</row>
    <row r="91" spans="1:75" ht="12.75" customHeight="1">
      <c r="A91" s="21"/>
      <c r="B91" s="21"/>
      <c r="C91" s="21"/>
      <c r="D91" s="21"/>
      <c r="E91" s="21"/>
      <c r="F91" s="22"/>
      <c r="G91" s="5"/>
      <c r="H91" s="21"/>
      <c r="I91" s="22"/>
      <c r="J91" s="5"/>
      <c r="K91" s="5"/>
      <c r="L91" s="5"/>
      <c r="M91" s="22"/>
      <c r="N91" s="22"/>
      <c r="O91" s="21"/>
      <c r="P91" s="22"/>
      <c r="Q91" s="5"/>
      <c r="R91" s="21"/>
      <c r="S91" s="22"/>
      <c r="T91" s="5"/>
      <c r="U91" s="5"/>
      <c r="V91" s="5"/>
      <c r="W91" s="22"/>
      <c r="X91" s="22"/>
      <c r="Y91" s="21"/>
      <c r="Z91" s="22"/>
      <c r="AA91" s="5"/>
      <c r="AB91" s="5"/>
      <c r="AC91" s="5"/>
      <c r="AD91" s="22"/>
      <c r="AE91" s="22"/>
      <c r="AF91" s="5"/>
      <c r="AG91" s="5"/>
      <c r="AH91" s="22"/>
      <c r="AI91" s="22"/>
      <c r="AJ91" s="21"/>
      <c r="AK91" s="22"/>
      <c r="AL91" s="5"/>
      <c r="AM91" s="21"/>
      <c r="AN91" s="22"/>
      <c r="AO91" s="5"/>
      <c r="AP91" s="21"/>
      <c r="AQ91" s="22"/>
      <c r="AR91" s="5"/>
      <c r="AS91" s="21"/>
      <c r="AT91" s="22"/>
      <c r="AU91" s="5"/>
      <c r="AV91" s="21"/>
      <c r="AW91" s="22"/>
      <c r="AX91" s="5"/>
      <c r="AY91" s="21"/>
      <c r="AZ91" s="22"/>
      <c r="BA91" s="5"/>
      <c r="BB91" s="21"/>
      <c r="BC91" s="22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</row>
    <row r="92" spans="1:75" ht="12.75" customHeight="1">
      <c r="A92" s="21"/>
      <c r="B92" s="21"/>
      <c r="C92" s="21"/>
      <c r="D92" s="21"/>
      <c r="E92" s="21"/>
      <c r="F92" s="22"/>
      <c r="G92" s="5"/>
      <c r="H92" s="21"/>
      <c r="I92" s="22"/>
      <c r="J92" s="5"/>
      <c r="K92" s="5"/>
      <c r="L92" s="5"/>
      <c r="M92" s="22"/>
      <c r="N92" s="22"/>
      <c r="O92" s="21"/>
      <c r="P92" s="22"/>
      <c r="Q92" s="5"/>
      <c r="R92" s="21"/>
      <c r="S92" s="22"/>
      <c r="T92" s="5"/>
      <c r="U92" s="5"/>
      <c r="V92" s="5"/>
      <c r="W92" s="22"/>
      <c r="X92" s="22"/>
      <c r="Y92" s="21"/>
      <c r="Z92" s="22"/>
      <c r="AA92" s="5"/>
      <c r="AB92" s="5"/>
      <c r="AC92" s="5"/>
      <c r="AD92" s="22"/>
      <c r="AE92" s="22"/>
      <c r="AF92" s="5"/>
      <c r="AG92" s="5"/>
      <c r="AH92" s="22"/>
      <c r="AI92" s="22"/>
      <c r="AJ92" s="21"/>
      <c r="AK92" s="22"/>
      <c r="AL92" s="5"/>
      <c r="AM92" s="21"/>
      <c r="AN92" s="22"/>
      <c r="AO92" s="5"/>
      <c r="AP92" s="21"/>
      <c r="AQ92" s="22"/>
      <c r="AR92" s="5"/>
      <c r="AS92" s="21"/>
      <c r="AT92" s="22"/>
      <c r="AU92" s="5"/>
      <c r="AV92" s="21"/>
      <c r="AW92" s="22"/>
      <c r="AX92" s="5"/>
      <c r="AY92" s="21"/>
      <c r="AZ92" s="22"/>
      <c r="BA92" s="5"/>
      <c r="BB92" s="21"/>
      <c r="BC92" s="22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</row>
    <row r="93" spans="1:75" ht="12.75" customHeight="1">
      <c r="A93" s="21"/>
      <c r="B93" s="21"/>
      <c r="C93" s="21"/>
      <c r="D93" s="21"/>
      <c r="E93" s="21"/>
      <c r="F93" s="22"/>
      <c r="G93" s="5"/>
      <c r="H93" s="21"/>
      <c r="I93" s="22"/>
      <c r="J93" s="5"/>
      <c r="K93" s="5"/>
      <c r="L93" s="5"/>
      <c r="M93" s="22"/>
      <c r="N93" s="22"/>
      <c r="O93" s="21"/>
      <c r="P93" s="22"/>
      <c r="Q93" s="5"/>
      <c r="R93" s="21"/>
      <c r="S93" s="22"/>
      <c r="T93" s="5"/>
      <c r="U93" s="5"/>
      <c r="V93" s="5"/>
      <c r="W93" s="22"/>
      <c r="X93" s="22"/>
      <c r="Y93" s="21"/>
      <c r="Z93" s="22"/>
      <c r="AA93" s="5"/>
      <c r="AB93" s="5"/>
      <c r="AC93" s="5"/>
      <c r="AD93" s="22"/>
      <c r="AE93" s="22"/>
      <c r="AF93" s="5"/>
      <c r="AG93" s="5"/>
      <c r="AH93" s="22"/>
      <c r="AI93" s="22"/>
      <c r="AJ93" s="21"/>
      <c r="AK93" s="22"/>
      <c r="AL93" s="5"/>
      <c r="AM93" s="21"/>
      <c r="AN93" s="22"/>
      <c r="AO93" s="5"/>
      <c r="AP93" s="21"/>
      <c r="AQ93" s="22"/>
      <c r="AR93" s="5"/>
      <c r="AS93" s="21"/>
      <c r="AT93" s="22"/>
      <c r="AU93" s="5"/>
      <c r="AV93" s="21"/>
      <c r="AW93" s="22"/>
      <c r="AX93" s="5"/>
      <c r="AY93" s="21"/>
      <c r="AZ93" s="22"/>
      <c r="BA93" s="5"/>
      <c r="BB93" s="21"/>
      <c r="BC93" s="22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</row>
    <row r="94" spans="1:75" ht="12.75" customHeight="1">
      <c r="A94" s="21"/>
      <c r="B94" s="21"/>
      <c r="C94" s="21"/>
      <c r="D94" s="21"/>
      <c r="E94" s="21"/>
      <c r="F94" s="22"/>
      <c r="G94" s="5"/>
      <c r="H94" s="21"/>
      <c r="I94" s="22"/>
      <c r="J94" s="5"/>
      <c r="K94" s="5"/>
      <c r="L94" s="5"/>
      <c r="M94" s="22"/>
      <c r="N94" s="22"/>
      <c r="O94" s="21"/>
      <c r="P94" s="22"/>
      <c r="Q94" s="5"/>
      <c r="R94" s="21"/>
      <c r="S94" s="22"/>
      <c r="T94" s="5"/>
      <c r="U94" s="5"/>
      <c r="V94" s="5"/>
      <c r="W94" s="22"/>
      <c r="X94" s="22"/>
      <c r="Y94" s="21"/>
      <c r="Z94" s="22"/>
      <c r="AA94" s="5"/>
      <c r="AB94" s="5"/>
      <c r="AC94" s="5"/>
      <c r="AD94" s="22"/>
      <c r="AE94" s="22"/>
      <c r="AF94" s="5"/>
      <c r="AG94" s="5"/>
      <c r="AH94" s="22"/>
      <c r="AI94" s="22"/>
      <c r="AJ94" s="21"/>
      <c r="AK94" s="22"/>
      <c r="AL94" s="5"/>
      <c r="AM94" s="21"/>
      <c r="AN94" s="22"/>
      <c r="AO94" s="5"/>
      <c r="AP94" s="21"/>
      <c r="AQ94" s="22"/>
      <c r="AR94" s="5"/>
      <c r="AS94" s="21"/>
      <c r="AT94" s="22"/>
      <c r="AU94" s="5"/>
      <c r="AV94" s="21"/>
      <c r="AW94" s="22"/>
      <c r="AX94" s="5"/>
      <c r="AY94" s="21"/>
      <c r="AZ94" s="22"/>
      <c r="BA94" s="5"/>
      <c r="BB94" s="21"/>
      <c r="BC94" s="22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</row>
    <row r="95" spans="1:75" ht="12.75" customHeight="1">
      <c r="A95" s="21"/>
      <c r="B95" s="21"/>
      <c r="C95" s="21"/>
      <c r="D95" s="21"/>
      <c r="E95" s="21"/>
      <c r="F95" s="22"/>
      <c r="G95" s="5"/>
      <c r="H95" s="21"/>
      <c r="I95" s="22"/>
      <c r="J95" s="5"/>
      <c r="K95" s="5"/>
      <c r="L95" s="5"/>
      <c r="M95" s="22"/>
      <c r="N95" s="22"/>
      <c r="O95" s="21"/>
      <c r="P95" s="22"/>
      <c r="Q95" s="5"/>
      <c r="R95" s="21"/>
      <c r="S95" s="22"/>
      <c r="T95" s="5"/>
      <c r="U95" s="5"/>
      <c r="V95" s="5"/>
      <c r="W95" s="22"/>
      <c r="X95" s="22"/>
      <c r="Y95" s="21"/>
      <c r="Z95" s="22"/>
      <c r="AA95" s="5"/>
      <c r="AB95" s="5"/>
      <c r="AC95" s="5"/>
      <c r="AD95" s="22"/>
      <c r="AE95" s="22"/>
      <c r="AF95" s="5"/>
      <c r="AG95" s="5"/>
      <c r="AH95" s="22"/>
      <c r="AI95" s="22"/>
      <c r="AJ95" s="21"/>
      <c r="AK95" s="22"/>
      <c r="AL95" s="5"/>
      <c r="AM95" s="21"/>
      <c r="AN95" s="22"/>
      <c r="AO95" s="5"/>
      <c r="AP95" s="21"/>
      <c r="AQ95" s="22"/>
      <c r="AR95" s="5"/>
      <c r="AS95" s="21"/>
      <c r="AT95" s="22"/>
      <c r="AU95" s="5"/>
      <c r="AV95" s="21"/>
      <c r="AW95" s="22"/>
      <c r="AX95" s="5"/>
      <c r="AY95" s="21"/>
      <c r="AZ95" s="22"/>
      <c r="BA95" s="5"/>
      <c r="BB95" s="21"/>
      <c r="BC95" s="22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</row>
    <row r="96" spans="1:75" ht="12.75" customHeight="1">
      <c r="A96" s="21"/>
      <c r="B96" s="21"/>
      <c r="C96" s="21"/>
      <c r="D96" s="21"/>
      <c r="E96" s="21"/>
      <c r="F96" s="22"/>
      <c r="G96" s="5"/>
      <c r="H96" s="21"/>
      <c r="I96" s="22"/>
      <c r="J96" s="5"/>
      <c r="K96" s="5"/>
      <c r="L96" s="5"/>
      <c r="M96" s="22"/>
      <c r="N96" s="22"/>
      <c r="O96" s="21"/>
      <c r="P96" s="22"/>
      <c r="Q96" s="5"/>
      <c r="R96" s="21"/>
      <c r="S96" s="22"/>
      <c r="T96" s="5"/>
      <c r="U96" s="5"/>
      <c r="V96" s="5"/>
      <c r="W96" s="22"/>
      <c r="X96" s="22"/>
      <c r="Y96" s="21"/>
      <c r="Z96" s="22"/>
      <c r="AA96" s="5"/>
      <c r="AB96" s="5"/>
      <c r="AC96" s="5"/>
      <c r="AD96" s="22"/>
      <c r="AE96" s="22"/>
      <c r="AF96" s="5"/>
      <c r="AG96" s="5"/>
      <c r="AH96" s="22"/>
      <c r="AI96" s="22"/>
      <c r="AJ96" s="21"/>
      <c r="AK96" s="22"/>
      <c r="AL96" s="5"/>
      <c r="AM96" s="21"/>
      <c r="AN96" s="22"/>
      <c r="AO96" s="5"/>
      <c r="AP96" s="21"/>
      <c r="AQ96" s="22"/>
      <c r="AR96" s="5"/>
      <c r="AS96" s="21"/>
      <c r="AT96" s="22"/>
      <c r="AU96" s="5"/>
      <c r="AV96" s="21"/>
      <c r="AW96" s="22"/>
      <c r="AX96" s="5"/>
      <c r="AY96" s="21"/>
      <c r="AZ96" s="22"/>
      <c r="BA96" s="5"/>
      <c r="BB96" s="21"/>
      <c r="BC96" s="22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</row>
    <row r="97" spans="1:75" ht="12.75" customHeight="1">
      <c r="A97" s="21"/>
      <c r="B97" s="21"/>
      <c r="C97" s="21"/>
      <c r="D97" s="21"/>
      <c r="E97" s="21"/>
      <c r="F97" s="22"/>
      <c r="G97" s="5"/>
      <c r="H97" s="21"/>
      <c r="I97" s="22"/>
      <c r="J97" s="5"/>
      <c r="K97" s="5"/>
      <c r="L97" s="5"/>
      <c r="M97" s="22"/>
      <c r="N97" s="22"/>
      <c r="O97" s="21"/>
      <c r="P97" s="22"/>
      <c r="Q97" s="5"/>
      <c r="R97" s="21"/>
      <c r="S97" s="22"/>
      <c r="T97" s="5"/>
      <c r="U97" s="5"/>
      <c r="V97" s="5"/>
      <c r="W97" s="22"/>
      <c r="X97" s="22"/>
      <c r="Y97" s="21"/>
      <c r="Z97" s="22"/>
      <c r="AA97" s="5"/>
      <c r="AB97" s="5"/>
      <c r="AC97" s="5"/>
      <c r="AD97" s="22"/>
      <c r="AE97" s="22"/>
      <c r="AF97" s="5"/>
      <c r="AG97" s="5"/>
      <c r="AH97" s="22"/>
      <c r="AI97" s="22"/>
      <c r="AJ97" s="21"/>
      <c r="AK97" s="22"/>
      <c r="AL97" s="5"/>
      <c r="AM97" s="21"/>
      <c r="AN97" s="22"/>
      <c r="AO97" s="5"/>
      <c r="AP97" s="21"/>
      <c r="AQ97" s="22"/>
      <c r="AR97" s="5"/>
      <c r="AS97" s="21"/>
      <c r="AT97" s="22"/>
      <c r="AU97" s="5"/>
      <c r="AV97" s="21"/>
      <c r="AW97" s="22"/>
      <c r="AX97" s="5"/>
      <c r="AY97" s="21"/>
      <c r="AZ97" s="22"/>
      <c r="BA97" s="5"/>
      <c r="BB97" s="21"/>
      <c r="BC97" s="22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</row>
    <row r="98" spans="1:75" ht="12.75" customHeight="1">
      <c r="A98" s="21"/>
      <c r="B98" s="21"/>
      <c r="C98" s="21"/>
      <c r="D98" s="21"/>
      <c r="E98" s="21"/>
      <c r="F98" s="22"/>
      <c r="G98" s="5"/>
      <c r="H98" s="21"/>
      <c r="I98" s="22"/>
      <c r="J98" s="5"/>
      <c r="K98" s="5"/>
      <c r="L98" s="5"/>
      <c r="M98" s="22"/>
      <c r="N98" s="22"/>
      <c r="O98" s="21"/>
      <c r="P98" s="22"/>
      <c r="Q98" s="5"/>
      <c r="R98" s="21"/>
      <c r="S98" s="22"/>
      <c r="T98" s="5"/>
      <c r="U98" s="5"/>
      <c r="V98" s="5"/>
      <c r="W98" s="22"/>
      <c r="X98" s="22"/>
      <c r="Y98" s="21"/>
      <c r="Z98" s="22"/>
      <c r="AA98" s="5"/>
      <c r="AB98" s="5"/>
      <c r="AC98" s="5"/>
      <c r="AD98" s="22"/>
      <c r="AE98" s="22"/>
      <c r="AF98" s="5"/>
      <c r="AG98" s="5"/>
      <c r="AH98" s="22"/>
      <c r="AI98" s="22"/>
      <c r="AJ98" s="21"/>
      <c r="AK98" s="22"/>
      <c r="AL98" s="5"/>
      <c r="AM98" s="21"/>
      <c r="AN98" s="22"/>
      <c r="AO98" s="5"/>
      <c r="AP98" s="21"/>
      <c r="AQ98" s="22"/>
      <c r="AR98" s="5"/>
      <c r="AS98" s="21"/>
      <c r="AT98" s="22"/>
      <c r="AU98" s="5"/>
      <c r="AV98" s="21"/>
      <c r="AW98" s="22"/>
      <c r="AX98" s="5"/>
      <c r="AY98" s="21"/>
      <c r="AZ98" s="22"/>
      <c r="BA98" s="5"/>
      <c r="BB98" s="21"/>
      <c r="BC98" s="22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</row>
    <row r="99" spans="1:75" ht="12.75" customHeight="1">
      <c r="A99" s="21"/>
      <c r="B99" s="21"/>
      <c r="C99" s="21"/>
      <c r="D99" s="21"/>
      <c r="E99" s="21"/>
      <c r="F99" s="22"/>
      <c r="G99" s="5"/>
      <c r="H99" s="21"/>
      <c r="I99" s="22"/>
      <c r="J99" s="5"/>
      <c r="K99" s="5"/>
      <c r="L99" s="5"/>
      <c r="M99" s="22"/>
      <c r="N99" s="22"/>
      <c r="O99" s="21"/>
      <c r="P99" s="22"/>
      <c r="Q99" s="5"/>
      <c r="R99" s="21"/>
      <c r="S99" s="22"/>
      <c r="T99" s="5"/>
      <c r="U99" s="5"/>
      <c r="V99" s="5"/>
      <c r="W99" s="22"/>
      <c r="X99" s="22"/>
      <c r="Y99" s="21"/>
      <c r="Z99" s="22"/>
      <c r="AA99" s="5"/>
      <c r="AB99" s="5"/>
      <c r="AC99" s="5"/>
      <c r="AD99" s="22"/>
      <c r="AE99" s="22"/>
      <c r="AF99" s="5"/>
      <c r="AG99" s="5"/>
      <c r="AH99" s="22"/>
      <c r="AI99" s="22"/>
      <c r="AJ99" s="21"/>
      <c r="AK99" s="22"/>
      <c r="AL99" s="5"/>
      <c r="AM99" s="21"/>
      <c r="AN99" s="22"/>
      <c r="AO99" s="5"/>
      <c r="AP99" s="21"/>
      <c r="AQ99" s="22"/>
      <c r="AR99" s="5"/>
      <c r="AS99" s="21"/>
      <c r="AT99" s="22"/>
      <c r="AU99" s="5"/>
      <c r="AV99" s="21"/>
      <c r="AW99" s="22"/>
      <c r="AX99" s="5"/>
      <c r="AY99" s="21"/>
      <c r="AZ99" s="22"/>
      <c r="BA99" s="5"/>
      <c r="BB99" s="21"/>
      <c r="BC99" s="22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</row>
    <row r="100" spans="1:75" ht="12.75" customHeight="1">
      <c r="A100" s="21"/>
      <c r="B100" s="21"/>
      <c r="C100" s="21"/>
      <c r="D100" s="21"/>
      <c r="E100" s="21"/>
      <c r="F100" s="22"/>
      <c r="G100" s="5"/>
      <c r="H100" s="21"/>
      <c r="I100" s="22"/>
      <c r="J100" s="5"/>
      <c r="K100" s="5"/>
      <c r="L100" s="5"/>
      <c r="M100" s="22"/>
      <c r="N100" s="22"/>
      <c r="O100" s="21"/>
      <c r="P100" s="22"/>
      <c r="Q100" s="5"/>
      <c r="R100" s="21"/>
      <c r="S100" s="22"/>
      <c r="T100" s="5"/>
      <c r="U100" s="5"/>
      <c r="V100" s="5"/>
      <c r="W100" s="22"/>
      <c r="X100" s="22"/>
      <c r="Y100" s="21"/>
      <c r="Z100" s="22"/>
      <c r="AA100" s="5"/>
      <c r="AB100" s="5"/>
      <c r="AC100" s="5"/>
      <c r="AD100" s="22"/>
      <c r="AE100" s="22"/>
      <c r="AF100" s="5"/>
      <c r="AG100" s="5"/>
      <c r="AH100" s="22"/>
      <c r="AI100" s="22"/>
      <c r="AJ100" s="21"/>
      <c r="AK100" s="22"/>
      <c r="AL100" s="5"/>
      <c r="AM100" s="21"/>
      <c r="AN100" s="22"/>
      <c r="AO100" s="5"/>
      <c r="AP100" s="21"/>
      <c r="AQ100" s="22"/>
      <c r="AR100" s="5"/>
      <c r="AS100" s="21"/>
      <c r="AT100" s="22"/>
      <c r="AU100" s="5"/>
      <c r="AV100" s="21"/>
      <c r="AW100" s="22"/>
      <c r="AX100" s="5"/>
      <c r="AY100" s="21"/>
      <c r="AZ100" s="22"/>
      <c r="BA100" s="5"/>
      <c r="BB100" s="21"/>
      <c r="BC100" s="22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</row>
    <row r="101" spans="1:75" ht="12.75" customHeight="1">
      <c r="A101" s="21"/>
      <c r="B101" s="21"/>
      <c r="C101" s="21"/>
      <c r="D101" s="21"/>
      <c r="E101" s="21"/>
      <c r="F101" s="22"/>
      <c r="G101" s="5"/>
      <c r="H101" s="21"/>
      <c r="I101" s="22"/>
      <c r="J101" s="5"/>
      <c r="K101" s="5"/>
      <c r="L101" s="5"/>
      <c r="M101" s="22"/>
      <c r="N101" s="22"/>
      <c r="O101" s="21"/>
      <c r="P101" s="22"/>
      <c r="Q101" s="5"/>
      <c r="R101" s="21"/>
      <c r="S101" s="22"/>
      <c r="T101" s="5"/>
      <c r="U101" s="5"/>
      <c r="V101" s="5"/>
      <c r="W101" s="22"/>
      <c r="X101" s="22"/>
      <c r="Y101" s="21"/>
      <c r="Z101" s="22"/>
      <c r="AA101" s="5"/>
      <c r="AB101" s="5"/>
      <c r="AC101" s="5"/>
      <c r="AD101" s="22"/>
      <c r="AE101" s="22"/>
      <c r="AF101" s="5"/>
      <c r="AG101" s="5"/>
      <c r="AH101" s="22"/>
      <c r="AI101" s="22"/>
      <c r="AJ101" s="21"/>
      <c r="AK101" s="22"/>
      <c r="AL101" s="5"/>
      <c r="AM101" s="21"/>
      <c r="AN101" s="22"/>
      <c r="AO101" s="5"/>
      <c r="AP101" s="21"/>
      <c r="AQ101" s="22"/>
      <c r="AR101" s="5"/>
      <c r="AS101" s="21"/>
      <c r="AT101" s="22"/>
      <c r="AU101" s="5"/>
      <c r="AV101" s="21"/>
      <c r="AW101" s="22"/>
      <c r="AX101" s="5"/>
      <c r="AY101" s="21"/>
      <c r="AZ101" s="22"/>
      <c r="BA101" s="5"/>
      <c r="BB101" s="21"/>
      <c r="BC101" s="22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</row>
    <row r="102" spans="1:75" ht="12.75" customHeight="1">
      <c r="A102" s="21"/>
      <c r="B102" s="21"/>
      <c r="C102" s="21"/>
      <c r="D102" s="21"/>
      <c r="E102" s="21"/>
      <c r="F102" s="22"/>
      <c r="G102" s="5"/>
      <c r="H102" s="21"/>
      <c r="I102" s="22"/>
      <c r="J102" s="5"/>
      <c r="K102" s="5"/>
      <c r="L102" s="5"/>
      <c r="M102" s="22"/>
      <c r="N102" s="22"/>
      <c r="O102" s="21"/>
      <c r="P102" s="22"/>
      <c r="Q102" s="5"/>
      <c r="R102" s="21"/>
      <c r="S102" s="22"/>
      <c r="T102" s="5"/>
      <c r="U102" s="5"/>
      <c r="V102" s="5"/>
      <c r="W102" s="22"/>
      <c r="X102" s="22"/>
      <c r="Y102" s="21"/>
      <c r="Z102" s="22"/>
      <c r="AA102" s="5"/>
      <c r="AB102" s="5"/>
      <c r="AC102" s="5"/>
      <c r="AD102" s="22"/>
      <c r="AE102" s="22"/>
      <c r="AF102" s="5"/>
      <c r="AG102" s="5"/>
      <c r="AH102" s="22"/>
      <c r="AI102" s="22"/>
      <c r="AJ102" s="21"/>
      <c r="AK102" s="22"/>
      <c r="AL102" s="5"/>
      <c r="AM102" s="21"/>
      <c r="AN102" s="22"/>
      <c r="AO102" s="5"/>
      <c r="AP102" s="21"/>
      <c r="AQ102" s="22"/>
      <c r="AR102" s="5"/>
      <c r="AS102" s="21"/>
      <c r="AT102" s="22"/>
      <c r="AU102" s="5"/>
      <c r="AV102" s="21"/>
      <c r="AW102" s="22"/>
      <c r="AX102" s="5"/>
      <c r="AY102" s="21"/>
      <c r="AZ102" s="22"/>
      <c r="BA102" s="5"/>
      <c r="BB102" s="21"/>
      <c r="BC102" s="22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</row>
    <row r="103" spans="1:75" ht="12.75" customHeight="1">
      <c r="A103" s="21"/>
      <c r="B103" s="21"/>
      <c r="C103" s="21"/>
      <c r="D103" s="21"/>
      <c r="E103" s="21"/>
      <c r="F103" s="22"/>
      <c r="G103" s="5"/>
      <c r="H103" s="21"/>
      <c r="I103" s="22"/>
      <c r="J103" s="5"/>
      <c r="K103" s="5"/>
      <c r="L103" s="5"/>
      <c r="M103" s="22"/>
      <c r="N103" s="22"/>
      <c r="O103" s="21"/>
      <c r="P103" s="22"/>
      <c r="Q103" s="5"/>
      <c r="R103" s="21"/>
      <c r="S103" s="22"/>
      <c r="T103" s="5"/>
      <c r="U103" s="5"/>
      <c r="V103" s="5"/>
      <c r="W103" s="22"/>
      <c r="X103" s="22"/>
      <c r="Y103" s="21"/>
      <c r="Z103" s="22"/>
      <c r="AA103" s="5"/>
      <c r="AB103" s="5"/>
      <c r="AC103" s="5"/>
      <c r="AD103" s="22"/>
      <c r="AE103" s="22"/>
      <c r="AF103" s="5"/>
      <c r="AG103" s="5"/>
      <c r="AH103" s="22"/>
      <c r="AI103" s="22"/>
      <c r="AJ103" s="21"/>
      <c r="AK103" s="22"/>
      <c r="AL103" s="5"/>
      <c r="AM103" s="21"/>
      <c r="AN103" s="22"/>
      <c r="AO103" s="5"/>
      <c r="AP103" s="21"/>
      <c r="AQ103" s="22"/>
      <c r="AR103" s="5"/>
      <c r="AS103" s="21"/>
      <c r="AT103" s="22"/>
      <c r="AU103" s="5"/>
      <c r="AV103" s="21"/>
      <c r="AW103" s="22"/>
      <c r="AX103" s="5"/>
      <c r="AY103" s="21"/>
      <c r="AZ103" s="22"/>
      <c r="BA103" s="5"/>
      <c r="BB103" s="21"/>
      <c r="BC103" s="22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</row>
    <row r="104" spans="1:75" ht="12.75" customHeight="1">
      <c r="A104" s="21"/>
      <c r="B104" s="21"/>
      <c r="C104" s="21"/>
      <c r="D104" s="21"/>
      <c r="E104" s="21"/>
      <c r="F104" s="22"/>
      <c r="G104" s="5"/>
      <c r="H104" s="21"/>
      <c r="I104" s="22"/>
      <c r="J104" s="5"/>
      <c r="K104" s="5"/>
      <c r="L104" s="5"/>
      <c r="M104" s="22"/>
      <c r="N104" s="22"/>
      <c r="O104" s="21"/>
      <c r="P104" s="22"/>
      <c r="Q104" s="5"/>
      <c r="R104" s="21"/>
      <c r="S104" s="22"/>
      <c r="T104" s="5"/>
      <c r="U104" s="5"/>
      <c r="V104" s="5"/>
      <c r="W104" s="22"/>
      <c r="X104" s="22"/>
      <c r="Y104" s="21"/>
      <c r="Z104" s="22"/>
      <c r="AA104" s="5"/>
      <c r="AB104" s="5"/>
      <c r="AC104" s="5"/>
      <c r="AD104" s="22"/>
      <c r="AE104" s="22"/>
      <c r="AF104" s="5"/>
      <c r="AG104" s="5"/>
      <c r="AH104" s="22"/>
      <c r="AI104" s="22"/>
      <c r="AJ104" s="21"/>
      <c r="AK104" s="22"/>
      <c r="AL104" s="5"/>
      <c r="AM104" s="21"/>
      <c r="AN104" s="22"/>
      <c r="AO104" s="5"/>
      <c r="AP104" s="21"/>
      <c r="AQ104" s="22"/>
      <c r="AR104" s="5"/>
      <c r="AS104" s="21"/>
      <c r="AT104" s="22"/>
      <c r="AU104" s="5"/>
      <c r="AV104" s="21"/>
      <c r="AW104" s="22"/>
      <c r="AX104" s="5"/>
      <c r="AY104" s="21"/>
      <c r="AZ104" s="22"/>
      <c r="BA104" s="5"/>
      <c r="BB104" s="21"/>
      <c r="BC104" s="22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</row>
    <row r="105" spans="1:75" ht="12.75" customHeight="1">
      <c r="A105" s="21"/>
      <c r="B105" s="21"/>
      <c r="C105" s="21"/>
      <c r="D105" s="21"/>
      <c r="E105" s="21"/>
      <c r="F105" s="22"/>
      <c r="G105" s="5"/>
      <c r="H105" s="21"/>
      <c r="I105" s="22"/>
      <c r="J105" s="5"/>
      <c r="K105" s="5"/>
      <c r="L105" s="5"/>
      <c r="M105" s="22"/>
      <c r="N105" s="22"/>
      <c r="O105" s="21"/>
      <c r="P105" s="22"/>
      <c r="Q105" s="5"/>
      <c r="R105" s="21"/>
      <c r="S105" s="22"/>
      <c r="T105" s="5"/>
      <c r="U105" s="5"/>
      <c r="V105" s="5"/>
      <c r="W105" s="22"/>
      <c r="X105" s="22"/>
      <c r="Y105" s="21"/>
      <c r="Z105" s="22"/>
      <c r="AA105" s="5"/>
      <c r="AB105" s="5"/>
      <c r="AC105" s="5"/>
      <c r="AD105" s="22"/>
      <c r="AE105" s="22"/>
      <c r="AF105" s="5"/>
      <c r="AG105" s="5"/>
      <c r="AH105" s="22"/>
      <c r="AI105" s="22"/>
      <c r="AJ105" s="21"/>
      <c r="AK105" s="22"/>
      <c r="AL105" s="5"/>
      <c r="AM105" s="21"/>
      <c r="AN105" s="22"/>
      <c r="AO105" s="5"/>
      <c r="AP105" s="21"/>
      <c r="AQ105" s="22"/>
      <c r="AR105" s="5"/>
      <c r="AS105" s="21"/>
      <c r="AT105" s="22"/>
      <c r="AU105" s="5"/>
      <c r="AV105" s="21"/>
      <c r="AW105" s="22"/>
      <c r="AX105" s="5"/>
      <c r="AY105" s="21"/>
      <c r="AZ105" s="22"/>
      <c r="BA105" s="5"/>
      <c r="BB105" s="21"/>
      <c r="BC105" s="22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</row>
    <row r="106" spans="1:75" ht="12.75" customHeight="1">
      <c r="A106" s="21"/>
      <c r="B106" s="21"/>
      <c r="C106" s="21"/>
      <c r="D106" s="21"/>
      <c r="E106" s="21"/>
      <c r="F106" s="22"/>
      <c r="G106" s="5"/>
      <c r="H106" s="21"/>
      <c r="I106" s="22"/>
      <c r="J106" s="5"/>
      <c r="K106" s="5"/>
      <c r="L106" s="5"/>
      <c r="M106" s="22"/>
      <c r="N106" s="22"/>
      <c r="O106" s="21"/>
      <c r="P106" s="22"/>
      <c r="Q106" s="5"/>
      <c r="R106" s="21"/>
      <c r="S106" s="22"/>
      <c r="T106" s="5"/>
      <c r="U106" s="5"/>
      <c r="V106" s="5"/>
      <c r="W106" s="22"/>
      <c r="X106" s="22"/>
      <c r="Y106" s="21"/>
      <c r="Z106" s="22"/>
      <c r="AA106" s="5"/>
      <c r="AB106" s="5"/>
      <c r="AC106" s="5"/>
      <c r="AD106" s="22"/>
      <c r="AE106" s="22"/>
      <c r="AF106" s="5"/>
      <c r="AG106" s="5"/>
      <c r="AH106" s="22"/>
      <c r="AI106" s="22"/>
      <c r="AJ106" s="21"/>
      <c r="AK106" s="22"/>
      <c r="AL106" s="5"/>
      <c r="AM106" s="21"/>
      <c r="AN106" s="22"/>
      <c r="AO106" s="5"/>
      <c r="AP106" s="21"/>
      <c r="AQ106" s="22"/>
      <c r="AR106" s="5"/>
      <c r="AS106" s="21"/>
      <c r="AT106" s="22"/>
      <c r="AU106" s="5"/>
      <c r="AV106" s="21"/>
      <c r="AW106" s="22"/>
      <c r="AX106" s="5"/>
      <c r="AY106" s="21"/>
      <c r="AZ106" s="22"/>
      <c r="BA106" s="5"/>
      <c r="BB106" s="21"/>
      <c r="BC106" s="22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</row>
    <row r="107" spans="1:75" ht="12.75" customHeight="1">
      <c r="A107" s="21"/>
      <c r="B107" s="21"/>
      <c r="C107" s="21"/>
      <c r="D107" s="21"/>
      <c r="E107" s="21"/>
      <c r="F107" s="22"/>
      <c r="G107" s="5"/>
      <c r="H107" s="21"/>
      <c r="I107" s="22"/>
      <c r="J107" s="5"/>
      <c r="K107" s="5"/>
      <c r="L107" s="5"/>
      <c r="M107" s="22"/>
      <c r="N107" s="22"/>
      <c r="O107" s="21"/>
      <c r="P107" s="22"/>
      <c r="Q107" s="5"/>
      <c r="R107" s="21"/>
      <c r="S107" s="22"/>
      <c r="T107" s="5"/>
      <c r="U107" s="5"/>
      <c r="V107" s="5"/>
      <c r="W107" s="22"/>
      <c r="X107" s="22"/>
      <c r="Y107" s="21"/>
      <c r="Z107" s="22"/>
      <c r="AA107" s="5"/>
      <c r="AB107" s="5"/>
      <c r="AC107" s="5"/>
      <c r="AD107" s="22"/>
      <c r="AE107" s="22"/>
      <c r="AF107" s="5"/>
      <c r="AG107" s="5"/>
      <c r="AH107" s="22"/>
      <c r="AI107" s="22"/>
      <c r="AJ107" s="21"/>
      <c r="AK107" s="22"/>
      <c r="AL107" s="5"/>
      <c r="AM107" s="21"/>
      <c r="AN107" s="22"/>
      <c r="AO107" s="5"/>
      <c r="AP107" s="21"/>
      <c r="AQ107" s="22"/>
      <c r="AR107" s="5"/>
      <c r="AS107" s="21"/>
      <c r="AT107" s="22"/>
      <c r="AU107" s="5"/>
      <c r="AV107" s="21"/>
      <c r="AW107" s="22"/>
      <c r="AX107" s="5"/>
      <c r="AY107" s="21"/>
      <c r="AZ107" s="22"/>
      <c r="BA107" s="5"/>
      <c r="BB107" s="21"/>
      <c r="BC107" s="22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</row>
    <row r="108" spans="1:75" ht="12.75" customHeight="1">
      <c r="A108" s="21"/>
      <c r="B108" s="21"/>
      <c r="C108" s="21"/>
      <c r="D108" s="21"/>
      <c r="E108" s="21"/>
      <c r="F108" s="22"/>
      <c r="G108" s="5"/>
      <c r="H108" s="21"/>
      <c r="I108" s="22"/>
      <c r="J108" s="5"/>
      <c r="K108" s="5"/>
      <c r="L108" s="5"/>
      <c r="M108" s="22"/>
      <c r="N108" s="22"/>
      <c r="O108" s="21"/>
      <c r="P108" s="22"/>
      <c r="Q108" s="5"/>
      <c r="R108" s="21"/>
      <c r="S108" s="22"/>
      <c r="T108" s="5"/>
      <c r="U108" s="5"/>
      <c r="V108" s="5"/>
      <c r="W108" s="22"/>
      <c r="X108" s="22"/>
      <c r="Y108" s="21"/>
      <c r="Z108" s="22"/>
      <c r="AA108" s="5"/>
      <c r="AB108" s="5"/>
      <c r="AC108" s="5"/>
      <c r="AD108" s="22"/>
      <c r="AE108" s="22"/>
      <c r="AF108" s="5"/>
      <c r="AG108" s="5"/>
      <c r="AH108" s="22"/>
      <c r="AI108" s="22"/>
      <c r="AJ108" s="21"/>
      <c r="AK108" s="22"/>
      <c r="AL108" s="5"/>
      <c r="AM108" s="21"/>
      <c r="AN108" s="22"/>
      <c r="AO108" s="5"/>
      <c r="AP108" s="21"/>
      <c r="AQ108" s="22"/>
      <c r="AR108" s="5"/>
      <c r="AS108" s="21"/>
      <c r="AT108" s="22"/>
      <c r="AU108" s="5"/>
      <c r="AV108" s="21"/>
      <c r="AW108" s="22"/>
      <c r="AX108" s="5"/>
      <c r="AY108" s="21"/>
      <c r="AZ108" s="22"/>
      <c r="BA108" s="5"/>
      <c r="BB108" s="21"/>
      <c r="BC108" s="22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</row>
    <row r="109" spans="1:75" ht="12.75" customHeight="1">
      <c r="A109" s="21"/>
      <c r="B109" s="21"/>
      <c r="C109" s="21"/>
      <c r="D109" s="21"/>
      <c r="E109" s="21"/>
      <c r="F109" s="22"/>
      <c r="G109" s="5"/>
      <c r="H109" s="21"/>
      <c r="I109" s="22"/>
      <c r="J109" s="5"/>
      <c r="K109" s="5"/>
      <c r="L109" s="5"/>
      <c r="M109" s="22"/>
      <c r="N109" s="22"/>
      <c r="O109" s="21"/>
      <c r="P109" s="22"/>
      <c r="Q109" s="5"/>
      <c r="R109" s="21"/>
      <c r="S109" s="22"/>
      <c r="T109" s="5"/>
      <c r="U109" s="5"/>
      <c r="V109" s="5"/>
      <c r="W109" s="22"/>
      <c r="X109" s="22"/>
      <c r="Y109" s="21"/>
      <c r="Z109" s="22"/>
      <c r="AA109" s="5"/>
      <c r="AB109" s="5"/>
      <c r="AC109" s="5"/>
      <c r="AD109" s="22"/>
      <c r="AE109" s="22"/>
      <c r="AF109" s="5"/>
      <c r="AG109" s="5"/>
      <c r="AH109" s="22"/>
      <c r="AI109" s="22"/>
      <c r="AJ109" s="21"/>
      <c r="AK109" s="22"/>
      <c r="AL109" s="5"/>
      <c r="AM109" s="21"/>
      <c r="AN109" s="22"/>
      <c r="AO109" s="5"/>
      <c r="AP109" s="21"/>
      <c r="AQ109" s="22"/>
      <c r="AR109" s="5"/>
      <c r="AS109" s="21"/>
      <c r="AT109" s="22"/>
      <c r="AU109" s="5"/>
      <c r="AV109" s="21"/>
      <c r="AW109" s="22"/>
      <c r="AX109" s="5"/>
      <c r="AY109" s="21"/>
      <c r="AZ109" s="22"/>
      <c r="BA109" s="5"/>
      <c r="BB109" s="21"/>
      <c r="BC109" s="22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</row>
    <row r="110" spans="1:75" ht="12.75" customHeight="1">
      <c r="A110" s="21"/>
      <c r="B110" s="21"/>
      <c r="C110" s="21"/>
      <c r="D110" s="21"/>
      <c r="E110" s="21"/>
      <c r="F110" s="22"/>
      <c r="G110" s="5"/>
      <c r="H110" s="21"/>
      <c r="I110" s="22"/>
      <c r="J110" s="5"/>
      <c r="K110" s="5"/>
      <c r="L110" s="5"/>
      <c r="M110" s="22"/>
      <c r="N110" s="22"/>
      <c r="O110" s="21"/>
      <c r="P110" s="22"/>
      <c r="Q110" s="5"/>
      <c r="R110" s="21"/>
      <c r="S110" s="22"/>
      <c r="T110" s="5"/>
      <c r="U110" s="5"/>
      <c r="V110" s="5"/>
      <c r="W110" s="22"/>
      <c r="X110" s="22"/>
      <c r="Y110" s="21"/>
      <c r="Z110" s="22"/>
      <c r="AA110" s="5"/>
      <c r="AB110" s="5"/>
      <c r="AC110" s="5"/>
      <c r="AD110" s="22"/>
      <c r="AE110" s="22"/>
      <c r="AF110" s="5"/>
      <c r="AG110" s="5"/>
      <c r="AH110" s="22"/>
      <c r="AI110" s="22"/>
      <c r="AJ110" s="21"/>
      <c r="AK110" s="22"/>
      <c r="AL110" s="5"/>
      <c r="AM110" s="21"/>
      <c r="AN110" s="22"/>
      <c r="AO110" s="5"/>
      <c r="AP110" s="21"/>
      <c r="AQ110" s="22"/>
      <c r="AR110" s="5"/>
      <c r="AS110" s="21"/>
      <c r="AT110" s="22"/>
      <c r="AU110" s="5"/>
      <c r="AV110" s="21"/>
      <c r="AW110" s="22"/>
      <c r="AX110" s="5"/>
      <c r="AY110" s="21"/>
      <c r="AZ110" s="22"/>
      <c r="BA110" s="5"/>
      <c r="BB110" s="21"/>
      <c r="BC110" s="22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</row>
    <row r="111" spans="1:75" ht="12.75" customHeight="1">
      <c r="A111" s="21"/>
      <c r="B111" s="21"/>
      <c r="C111" s="21"/>
      <c r="D111" s="21"/>
      <c r="E111" s="21"/>
      <c r="F111" s="22"/>
      <c r="G111" s="5"/>
      <c r="H111" s="21"/>
      <c r="I111" s="22"/>
      <c r="J111" s="5"/>
      <c r="K111" s="5"/>
      <c r="L111" s="5"/>
      <c r="M111" s="22"/>
      <c r="N111" s="22"/>
      <c r="O111" s="21"/>
      <c r="P111" s="22"/>
      <c r="Q111" s="5"/>
      <c r="R111" s="21"/>
      <c r="S111" s="22"/>
      <c r="T111" s="5"/>
      <c r="U111" s="5"/>
      <c r="V111" s="5"/>
      <c r="W111" s="22"/>
      <c r="X111" s="22"/>
      <c r="Y111" s="21"/>
      <c r="Z111" s="22"/>
      <c r="AA111" s="5"/>
      <c r="AB111" s="5"/>
      <c r="AC111" s="5"/>
      <c r="AD111" s="22"/>
      <c r="AE111" s="22"/>
      <c r="AF111" s="5"/>
      <c r="AG111" s="5"/>
      <c r="AH111" s="22"/>
      <c r="AI111" s="22"/>
      <c r="AJ111" s="21"/>
      <c r="AK111" s="22"/>
      <c r="AL111" s="5"/>
      <c r="AM111" s="21"/>
      <c r="AN111" s="22"/>
      <c r="AO111" s="5"/>
      <c r="AP111" s="21"/>
      <c r="AQ111" s="22"/>
      <c r="AR111" s="5"/>
      <c r="AS111" s="21"/>
      <c r="AT111" s="22"/>
      <c r="AU111" s="5"/>
      <c r="AV111" s="21"/>
      <c r="AW111" s="22"/>
      <c r="AX111" s="5"/>
      <c r="AY111" s="21"/>
      <c r="AZ111" s="22"/>
      <c r="BA111" s="5"/>
      <c r="BB111" s="21"/>
      <c r="BC111" s="22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</row>
    <row r="112" spans="1:75" ht="12.75" customHeight="1">
      <c r="A112" s="21"/>
      <c r="B112" s="21"/>
      <c r="C112" s="21"/>
      <c r="D112" s="21"/>
      <c r="E112" s="21"/>
      <c r="F112" s="22"/>
      <c r="G112" s="5"/>
      <c r="H112" s="21"/>
      <c r="I112" s="22"/>
      <c r="J112" s="5"/>
      <c r="K112" s="5"/>
      <c r="L112" s="5"/>
      <c r="M112" s="22"/>
      <c r="N112" s="22"/>
      <c r="O112" s="21"/>
      <c r="P112" s="22"/>
      <c r="Q112" s="5"/>
      <c r="R112" s="21"/>
      <c r="S112" s="22"/>
      <c r="T112" s="5"/>
      <c r="U112" s="5"/>
      <c r="V112" s="5"/>
      <c r="W112" s="22"/>
      <c r="X112" s="22"/>
      <c r="Y112" s="21"/>
      <c r="Z112" s="22"/>
      <c r="AA112" s="5"/>
      <c r="AB112" s="5"/>
      <c r="AC112" s="5"/>
      <c r="AD112" s="22"/>
      <c r="AE112" s="22"/>
      <c r="AF112" s="5"/>
      <c r="AG112" s="5"/>
      <c r="AH112" s="22"/>
      <c r="AI112" s="22"/>
      <c r="AJ112" s="21"/>
      <c r="AK112" s="22"/>
      <c r="AL112" s="5"/>
      <c r="AM112" s="21"/>
      <c r="AN112" s="22"/>
      <c r="AO112" s="5"/>
      <c r="AP112" s="21"/>
      <c r="AQ112" s="22"/>
      <c r="AR112" s="5"/>
      <c r="AS112" s="21"/>
      <c r="AT112" s="22"/>
      <c r="AU112" s="5"/>
      <c r="AV112" s="21"/>
      <c r="AW112" s="22"/>
      <c r="AX112" s="5"/>
      <c r="AY112" s="21"/>
      <c r="AZ112" s="22"/>
      <c r="BA112" s="5"/>
      <c r="BB112" s="21"/>
      <c r="BC112" s="22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</row>
    <row r="113" spans="1:75" ht="12.75" customHeight="1">
      <c r="A113" s="21"/>
      <c r="B113" s="21"/>
      <c r="C113" s="21"/>
      <c r="D113" s="21"/>
      <c r="E113" s="21"/>
      <c r="F113" s="22"/>
      <c r="G113" s="5"/>
      <c r="H113" s="21"/>
      <c r="I113" s="22"/>
      <c r="J113" s="5"/>
      <c r="K113" s="5"/>
      <c r="L113" s="5"/>
      <c r="M113" s="22"/>
      <c r="N113" s="22"/>
      <c r="O113" s="21"/>
      <c r="P113" s="22"/>
      <c r="Q113" s="5"/>
      <c r="R113" s="21"/>
      <c r="S113" s="22"/>
      <c r="T113" s="5"/>
      <c r="U113" s="5"/>
      <c r="V113" s="5"/>
      <c r="W113" s="22"/>
      <c r="X113" s="22"/>
      <c r="Y113" s="21"/>
      <c r="Z113" s="22"/>
      <c r="AA113" s="5"/>
      <c r="AB113" s="5"/>
      <c r="AC113" s="5"/>
      <c r="AD113" s="22"/>
      <c r="AE113" s="22"/>
      <c r="AF113" s="5"/>
      <c r="AG113" s="5"/>
      <c r="AH113" s="22"/>
      <c r="AI113" s="22"/>
      <c r="AJ113" s="21"/>
      <c r="AK113" s="22"/>
      <c r="AL113" s="5"/>
      <c r="AM113" s="21"/>
      <c r="AN113" s="22"/>
      <c r="AO113" s="5"/>
      <c r="AP113" s="21"/>
      <c r="AQ113" s="22"/>
      <c r="AR113" s="5"/>
      <c r="AS113" s="21"/>
      <c r="AT113" s="22"/>
      <c r="AU113" s="5"/>
      <c r="AV113" s="21"/>
      <c r="AW113" s="22"/>
      <c r="AX113" s="5"/>
      <c r="AY113" s="21"/>
      <c r="AZ113" s="22"/>
      <c r="BA113" s="5"/>
      <c r="BB113" s="21"/>
      <c r="BC113" s="22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</row>
    <row r="114" spans="1:75" ht="12.75" customHeight="1">
      <c r="A114" s="21"/>
      <c r="B114" s="21"/>
      <c r="C114" s="21"/>
      <c r="D114" s="21"/>
      <c r="E114" s="21"/>
      <c r="F114" s="22"/>
      <c r="G114" s="5"/>
      <c r="H114" s="21"/>
      <c r="I114" s="22"/>
      <c r="J114" s="5"/>
      <c r="K114" s="5"/>
      <c r="L114" s="5"/>
      <c r="M114" s="22"/>
      <c r="N114" s="22"/>
      <c r="O114" s="21"/>
      <c r="P114" s="22"/>
      <c r="Q114" s="5"/>
      <c r="R114" s="21"/>
      <c r="S114" s="22"/>
      <c r="T114" s="5"/>
      <c r="U114" s="5"/>
      <c r="V114" s="5"/>
      <c r="W114" s="22"/>
      <c r="X114" s="22"/>
      <c r="Y114" s="21"/>
      <c r="Z114" s="22"/>
      <c r="AA114" s="5"/>
      <c r="AB114" s="5"/>
      <c r="AC114" s="5"/>
      <c r="AD114" s="22"/>
      <c r="AE114" s="22"/>
      <c r="AF114" s="5"/>
      <c r="AG114" s="5"/>
      <c r="AH114" s="22"/>
      <c r="AI114" s="22"/>
      <c r="AJ114" s="21"/>
      <c r="AK114" s="22"/>
      <c r="AL114" s="5"/>
      <c r="AM114" s="21"/>
      <c r="AN114" s="22"/>
      <c r="AO114" s="5"/>
      <c r="AP114" s="21"/>
      <c r="AQ114" s="22"/>
      <c r="AR114" s="5"/>
      <c r="AS114" s="21"/>
      <c r="AT114" s="22"/>
      <c r="AU114" s="5"/>
      <c r="AV114" s="21"/>
      <c r="AW114" s="22"/>
      <c r="AX114" s="5"/>
      <c r="AY114" s="21"/>
      <c r="AZ114" s="22"/>
      <c r="BA114" s="5"/>
      <c r="BB114" s="21"/>
      <c r="BC114" s="22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</row>
    <row r="115" spans="1:75" ht="12.75" customHeight="1">
      <c r="A115" s="21"/>
      <c r="B115" s="21"/>
      <c r="C115" s="21"/>
      <c r="D115" s="21"/>
      <c r="E115" s="21"/>
      <c r="F115" s="22"/>
      <c r="G115" s="5"/>
      <c r="H115" s="21"/>
      <c r="I115" s="22"/>
      <c r="J115" s="5"/>
      <c r="K115" s="5"/>
      <c r="L115" s="5"/>
      <c r="M115" s="22"/>
      <c r="N115" s="22"/>
      <c r="O115" s="21"/>
      <c r="P115" s="22"/>
      <c r="Q115" s="5"/>
      <c r="R115" s="21"/>
      <c r="S115" s="22"/>
      <c r="T115" s="5"/>
      <c r="U115" s="5"/>
      <c r="V115" s="5"/>
      <c r="W115" s="22"/>
      <c r="X115" s="22"/>
      <c r="Y115" s="21"/>
      <c r="Z115" s="22"/>
      <c r="AA115" s="5"/>
      <c r="AB115" s="5"/>
      <c r="AC115" s="5"/>
      <c r="AD115" s="22"/>
      <c r="AE115" s="22"/>
      <c r="AF115" s="5"/>
      <c r="AG115" s="5"/>
      <c r="AH115" s="22"/>
      <c r="AI115" s="22"/>
      <c r="AJ115" s="21"/>
      <c r="AK115" s="22"/>
      <c r="AL115" s="5"/>
      <c r="AM115" s="21"/>
      <c r="AN115" s="22"/>
      <c r="AO115" s="5"/>
      <c r="AP115" s="21"/>
      <c r="AQ115" s="22"/>
      <c r="AR115" s="5"/>
      <c r="AS115" s="21"/>
      <c r="AT115" s="22"/>
      <c r="AU115" s="5"/>
      <c r="AV115" s="21"/>
      <c r="AW115" s="22"/>
      <c r="AX115" s="5"/>
      <c r="AY115" s="21"/>
      <c r="AZ115" s="22"/>
      <c r="BA115" s="5"/>
      <c r="BB115" s="21"/>
      <c r="BC115" s="22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</row>
    <row r="116" spans="1:75" ht="12.75" customHeight="1">
      <c r="A116" s="21"/>
      <c r="B116" s="21"/>
      <c r="C116" s="21"/>
      <c r="D116" s="21"/>
      <c r="E116" s="21"/>
      <c r="F116" s="22"/>
      <c r="G116" s="5"/>
      <c r="H116" s="21"/>
      <c r="I116" s="22"/>
      <c r="J116" s="5"/>
      <c r="K116" s="5"/>
      <c r="L116" s="5"/>
      <c r="M116" s="22"/>
      <c r="N116" s="22"/>
      <c r="O116" s="21"/>
      <c r="P116" s="22"/>
      <c r="Q116" s="5"/>
      <c r="R116" s="21"/>
      <c r="S116" s="22"/>
      <c r="T116" s="5"/>
      <c r="U116" s="5"/>
      <c r="V116" s="5"/>
      <c r="W116" s="22"/>
      <c r="X116" s="22"/>
      <c r="Y116" s="21"/>
      <c r="Z116" s="22"/>
      <c r="AA116" s="5"/>
      <c r="AB116" s="5"/>
      <c r="AC116" s="5"/>
      <c r="AD116" s="22"/>
      <c r="AE116" s="22"/>
      <c r="AF116" s="5"/>
      <c r="AG116" s="5"/>
      <c r="AH116" s="22"/>
      <c r="AI116" s="22"/>
      <c r="AJ116" s="21"/>
      <c r="AK116" s="22"/>
      <c r="AL116" s="5"/>
      <c r="AM116" s="21"/>
      <c r="AN116" s="22"/>
      <c r="AO116" s="5"/>
      <c r="AP116" s="21"/>
      <c r="AQ116" s="22"/>
      <c r="AR116" s="5"/>
      <c r="AS116" s="21"/>
      <c r="AT116" s="22"/>
      <c r="AU116" s="5"/>
      <c r="AV116" s="21"/>
      <c r="AW116" s="22"/>
      <c r="AX116" s="5"/>
      <c r="AY116" s="21"/>
      <c r="AZ116" s="22"/>
      <c r="BA116" s="5"/>
      <c r="BB116" s="21"/>
      <c r="BC116" s="22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</row>
    <row r="117" spans="1:75" ht="12.75" customHeight="1">
      <c r="A117" s="21"/>
      <c r="B117" s="21"/>
      <c r="C117" s="21"/>
      <c r="D117" s="21"/>
      <c r="E117" s="21"/>
      <c r="F117" s="22"/>
      <c r="G117" s="5"/>
      <c r="H117" s="21"/>
      <c r="I117" s="22"/>
      <c r="J117" s="5"/>
      <c r="K117" s="5"/>
      <c r="L117" s="5"/>
      <c r="M117" s="22"/>
      <c r="N117" s="22"/>
      <c r="O117" s="21"/>
      <c r="P117" s="22"/>
      <c r="Q117" s="5"/>
      <c r="R117" s="21"/>
      <c r="S117" s="22"/>
      <c r="T117" s="5"/>
      <c r="U117" s="5"/>
      <c r="V117" s="5"/>
      <c r="W117" s="22"/>
      <c r="X117" s="22"/>
      <c r="Y117" s="21"/>
      <c r="Z117" s="22"/>
      <c r="AA117" s="5"/>
      <c r="AB117" s="5"/>
      <c r="AC117" s="5"/>
      <c r="AD117" s="22"/>
      <c r="AE117" s="22"/>
      <c r="AF117" s="5"/>
      <c r="AG117" s="5"/>
      <c r="AH117" s="22"/>
      <c r="AI117" s="22"/>
      <c r="AJ117" s="21"/>
      <c r="AK117" s="22"/>
      <c r="AL117" s="5"/>
      <c r="AM117" s="21"/>
      <c r="AN117" s="22"/>
      <c r="AO117" s="5"/>
      <c r="AP117" s="21"/>
      <c r="AQ117" s="22"/>
      <c r="AR117" s="5"/>
      <c r="AS117" s="21"/>
      <c r="AT117" s="22"/>
      <c r="AU117" s="5"/>
      <c r="AV117" s="21"/>
      <c r="AW117" s="22"/>
      <c r="AX117" s="5"/>
      <c r="AY117" s="21"/>
      <c r="AZ117" s="22"/>
      <c r="BA117" s="5"/>
      <c r="BB117" s="21"/>
      <c r="BC117" s="22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</row>
    <row r="118" spans="1:75" ht="12.75" customHeight="1">
      <c r="A118" s="21"/>
      <c r="B118" s="21"/>
      <c r="C118" s="21"/>
      <c r="D118" s="21"/>
      <c r="E118" s="21"/>
      <c r="F118" s="22"/>
      <c r="G118" s="5"/>
      <c r="H118" s="21"/>
      <c r="I118" s="22"/>
      <c r="J118" s="5"/>
      <c r="K118" s="5"/>
      <c r="L118" s="5"/>
      <c r="M118" s="22"/>
      <c r="N118" s="22"/>
      <c r="O118" s="21"/>
      <c r="P118" s="22"/>
      <c r="Q118" s="5"/>
      <c r="R118" s="21"/>
      <c r="S118" s="22"/>
      <c r="T118" s="5"/>
      <c r="U118" s="5"/>
      <c r="V118" s="5"/>
      <c r="W118" s="22"/>
      <c r="X118" s="22"/>
      <c r="Y118" s="21"/>
      <c r="Z118" s="22"/>
      <c r="AA118" s="5"/>
      <c r="AB118" s="5"/>
      <c r="AC118" s="5"/>
      <c r="AD118" s="22"/>
      <c r="AE118" s="22"/>
      <c r="AF118" s="5"/>
      <c r="AG118" s="5"/>
      <c r="AH118" s="22"/>
      <c r="AI118" s="22"/>
      <c r="AJ118" s="21"/>
      <c r="AK118" s="22"/>
      <c r="AL118" s="5"/>
      <c r="AM118" s="21"/>
      <c r="AN118" s="22"/>
      <c r="AO118" s="5"/>
      <c r="AP118" s="21"/>
      <c r="AQ118" s="22"/>
      <c r="AR118" s="5"/>
      <c r="AS118" s="21"/>
      <c r="AT118" s="22"/>
      <c r="AU118" s="5"/>
      <c r="AV118" s="21"/>
      <c r="AW118" s="22"/>
      <c r="AX118" s="5"/>
      <c r="AY118" s="21"/>
      <c r="AZ118" s="22"/>
      <c r="BA118" s="5"/>
      <c r="BB118" s="21"/>
      <c r="BC118" s="22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</row>
    <row r="119" spans="1:75" ht="12.75" customHeight="1">
      <c r="A119" s="21"/>
      <c r="B119" s="21"/>
      <c r="C119" s="21"/>
      <c r="D119" s="21"/>
      <c r="E119" s="21"/>
      <c r="F119" s="22"/>
      <c r="G119" s="5"/>
      <c r="H119" s="21"/>
      <c r="I119" s="22"/>
      <c r="J119" s="5"/>
      <c r="K119" s="5"/>
      <c r="L119" s="5"/>
      <c r="M119" s="22"/>
      <c r="N119" s="22"/>
      <c r="O119" s="21"/>
      <c r="P119" s="22"/>
      <c r="Q119" s="5"/>
      <c r="R119" s="21"/>
      <c r="S119" s="22"/>
      <c r="T119" s="5"/>
      <c r="U119" s="5"/>
      <c r="V119" s="5"/>
      <c r="W119" s="22"/>
      <c r="X119" s="22"/>
      <c r="Y119" s="21"/>
      <c r="Z119" s="22"/>
      <c r="AA119" s="5"/>
      <c r="AB119" s="5"/>
      <c r="AC119" s="5"/>
      <c r="AD119" s="22"/>
      <c r="AE119" s="22"/>
      <c r="AF119" s="5"/>
      <c r="AG119" s="5"/>
      <c r="AH119" s="22"/>
      <c r="AI119" s="22"/>
      <c r="AJ119" s="21"/>
      <c r="AK119" s="22"/>
      <c r="AL119" s="5"/>
      <c r="AM119" s="21"/>
      <c r="AN119" s="22"/>
      <c r="AO119" s="5"/>
      <c r="AP119" s="21"/>
      <c r="AQ119" s="22"/>
      <c r="AR119" s="5"/>
      <c r="AS119" s="21"/>
      <c r="AT119" s="22"/>
      <c r="AU119" s="5"/>
      <c r="AV119" s="21"/>
      <c r="AW119" s="22"/>
      <c r="AX119" s="5"/>
      <c r="AY119" s="21"/>
      <c r="AZ119" s="22"/>
      <c r="BA119" s="5"/>
      <c r="BB119" s="21"/>
      <c r="BC119" s="22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</row>
    <row r="120" spans="1:75" ht="12.75" customHeight="1">
      <c r="A120" s="21"/>
      <c r="B120" s="21"/>
      <c r="C120" s="21"/>
      <c r="D120" s="21"/>
      <c r="E120" s="21"/>
      <c r="F120" s="22"/>
      <c r="G120" s="5"/>
      <c r="H120" s="21"/>
      <c r="I120" s="22"/>
      <c r="J120" s="5"/>
      <c r="K120" s="5"/>
      <c r="L120" s="5"/>
      <c r="M120" s="22"/>
      <c r="N120" s="22"/>
      <c r="O120" s="21"/>
      <c r="P120" s="22"/>
      <c r="Q120" s="5"/>
      <c r="R120" s="21"/>
      <c r="S120" s="22"/>
      <c r="T120" s="5"/>
      <c r="U120" s="5"/>
      <c r="V120" s="5"/>
      <c r="W120" s="22"/>
      <c r="X120" s="22"/>
      <c r="Y120" s="21"/>
      <c r="Z120" s="22"/>
      <c r="AA120" s="5"/>
      <c r="AB120" s="5"/>
      <c r="AC120" s="5"/>
      <c r="AD120" s="22"/>
      <c r="AE120" s="22"/>
      <c r="AF120" s="5"/>
      <c r="AG120" s="5"/>
      <c r="AH120" s="22"/>
      <c r="AI120" s="22"/>
      <c r="AJ120" s="21"/>
      <c r="AK120" s="22"/>
      <c r="AL120" s="5"/>
      <c r="AM120" s="21"/>
      <c r="AN120" s="22"/>
      <c r="AO120" s="5"/>
      <c r="AP120" s="21"/>
      <c r="AQ120" s="22"/>
      <c r="AR120" s="5"/>
      <c r="AS120" s="21"/>
      <c r="AT120" s="22"/>
      <c r="AU120" s="5"/>
      <c r="AV120" s="21"/>
      <c r="AW120" s="22"/>
      <c r="AX120" s="5"/>
      <c r="AY120" s="21"/>
      <c r="AZ120" s="22"/>
      <c r="BA120" s="5"/>
      <c r="BB120" s="21"/>
      <c r="BC120" s="22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</row>
    <row r="121" spans="1:75" ht="12.75" customHeight="1">
      <c r="A121" s="21"/>
      <c r="B121" s="21"/>
      <c r="C121" s="21"/>
      <c r="D121" s="21"/>
      <c r="E121" s="21"/>
      <c r="F121" s="22"/>
      <c r="G121" s="5"/>
      <c r="H121" s="21"/>
      <c r="I121" s="22"/>
      <c r="J121" s="5"/>
      <c r="K121" s="5"/>
      <c r="L121" s="5"/>
      <c r="M121" s="22"/>
      <c r="N121" s="22"/>
      <c r="O121" s="21"/>
      <c r="P121" s="22"/>
      <c r="Q121" s="5"/>
      <c r="R121" s="21"/>
      <c r="S121" s="22"/>
      <c r="T121" s="5"/>
      <c r="U121" s="5"/>
      <c r="V121" s="5"/>
      <c r="W121" s="22"/>
      <c r="X121" s="22"/>
      <c r="Y121" s="21"/>
      <c r="Z121" s="22"/>
      <c r="AA121" s="5"/>
      <c r="AB121" s="5"/>
      <c r="AC121" s="5"/>
      <c r="AD121" s="22"/>
      <c r="AE121" s="22"/>
      <c r="AF121" s="5"/>
      <c r="AG121" s="5"/>
      <c r="AH121" s="22"/>
      <c r="AI121" s="22"/>
      <c r="AJ121" s="21"/>
      <c r="AK121" s="22"/>
      <c r="AL121" s="5"/>
      <c r="AM121" s="21"/>
      <c r="AN121" s="22"/>
      <c r="AO121" s="5"/>
      <c r="AP121" s="21"/>
      <c r="AQ121" s="22"/>
      <c r="AR121" s="5"/>
      <c r="AS121" s="21"/>
      <c r="AT121" s="22"/>
      <c r="AU121" s="5"/>
      <c r="AV121" s="21"/>
      <c r="AW121" s="22"/>
      <c r="AX121" s="5"/>
      <c r="AY121" s="21"/>
      <c r="AZ121" s="22"/>
      <c r="BA121" s="5"/>
      <c r="BB121" s="21"/>
      <c r="BC121" s="22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</row>
    <row r="122" spans="1:75" ht="12.75" customHeight="1">
      <c r="A122" s="21"/>
      <c r="B122" s="21"/>
      <c r="C122" s="21"/>
      <c r="D122" s="21"/>
      <c r="E122" s="21"/>
      <c r="F122" s="22"/>
      <c r="G122" s="5"/>
      <c r="H122" s="21"/>
      <c r="I122" s="22"/>
      <c r="J122" s="5"/>
      <c r="K122" s="5"/>
      <c r="L122" s="5"/>
      <c r="M122" s="22"/>
      <c r="N122" s="22"/>
      <c r="O122" s="21"/>
      <c r="P122" s="22"/>
      <c r="Q122" s="5"/>
      <c r="R122" s="21"/>
      <c r="S122" s="22"/>
      <c r="T122" s="5"/>
      <c r="U122" s="5"/>
      <c r="V122" s="5"/>
      <c r="W122" s="22"/>
      <c r="X122" s="22"/>
      <c r="Y122" s="21"/>
      <c r="Z122" s="22"/>
      <c r="AA122" s="5"/>
      <c r="AB122" s="5"/>
      <c r="AC122" s="5"/>
      <c r="AD122" s="22"/>
      <c r="AE122" s="22"/>
      <c r="AF122" s="5"/>
      <c r="AG122" s="5"/>
      <c r="AH122" s="22"/>
      <c r="AI122" s="22"/>
      <c r="AJ122" s="21"/>
      <c r="AK122" s="22"/>
      <c r="AL122" s="5"/>
      <c r="AM122" s="21"/>
      <c r="AN122" s="22"/>
      <c r="AO122" s="5"/>
      <c r="AP122" s="21"/>
      <c r="AQ122" s="22"/>
      <c r="AR122" s="5"/>
      <c r="AS122" s="21"/>
      <c r="AT122" s="22"/>
      <c r="AU122" s="5"/>
      <c r="AV122" s="21"/>
      <c r="AW122" s="22"/>
      <c r="AX122" s="5"/>
      <c r="AY122" s="21"/>
      <c r="AZ122" s="22"/>
      <c r="BA122" s="5"/>
      <c r="BB122" s="21"/>
      <c r="BC122" s="22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</row>
    <row r="123" spans="1:75" ht="12.75" customHeight="1">
      <c r="A123" s="21"/>
      <c r="B123" s="21"/>
      <c r="C123" s="21"/>
      <c r="D123" s="21"/>
      <c r="E123" s="21"/>
      <c r="F123" s="22"/>
      <c r="G123" s="5"/>
      <c r="H123" s="21"/>
      <c r="I123" s="22"/>
      <c r="J123" s="5"/>
      <c r="K123" s="5"/>
      <c r="L123" s="5"/>
      <c r="M123" s="22"/>
      <c r="N123" s="22"/>
      <c r="O123" s="21"/>
      <c r="P123" s="22"/>
      <c r="Q123" s="5"/>
      <c r="R123" s="21"/>
      <c r="S123" s="22"/>
      <c r="T123" s="5"/>
      <c r="U123" s="5"/>
      <c r="V123" s="5"/>
      <c r="W123" s="22"/>
      <c r="X123" s="22"/>
      <c r="Y123" s="21"/>
      <c r="Z123" s="22"/>
      <c r="AA123" s="5"/>
      <c r="AB123" s="5"/>
      <c r="AC123" s="5"/>
      <c r="AD123" s="22"/>
      <c r="AE123" s="22"/>
      <c r="AF123" s="5"/>
      <c r="AG123" s="5"/>
      <c r="AH123" s="22"/>
      <c r="AI123" s="22"/>
      <c r="AJ123" s="21"/>
      <c r="AK123" s="22"/>
      <c r="AL123" s="5"/>
      <c r="AM123" s="21"/>
      <c r="AN123" s="22"/>
      <c r="AO123" s="5"/>
      <c r="AP123" s="21"/>
      <c r="AQ123" s="22"/>
      <c r="AR123" s="5"/>
      <c r="AS123" s="21"/>
      <c r="AT123" s="22"/>
      <c r="AU123" s="5"/>
      <c r="AV123" s="21"/>
      <c r="AW123" s="22"/>
      <c r="AX123" s="5"/>
      <c r="AY123" s="21"/>
      <c r="AZ123" s="22"/>
      <c r="BA123" s="5"/>
      <c r="BB123" s="21"/>
      <c r="BC123" s="22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</row>
    <row r="124" spans="1:75" ht="12.75" customHeight="1">
      <c r="A124" s="21"/>
      <c r="B124" s="21"/>
      <c r="C124" s="21"/>
      <c r="D124" s="21"/>
      <c r="E124" s="21"/>
      <c r="F124" s="22"/>
      <c r="G124" s="5"/>
      <c r="H124" s="21"/>
      <c r="I124" s="22"/>
      <c r="J124" s="5"/>
      <c r="K124" s="5"/>
      <c r="L124" s="5"/>
      <c r="M124" s="22"/>
      <c r="N124" s="22"/>
      <c r="O124" s="21"/>
      <c r="P124" s="22"/>
      <c r="Q124" s="5"/>
      <c r="R124" s="21"/>
      <c r="S124" s="22"/>
      <c r="T124" s="5"/>
      <c r="U124" s="5"/>
      <c r="V124" s="5"/>
      <c r="W124" s="22"/>
      <c r="X124" s="22"/>
      <c r="Y124" s="21"/>
      <c r="Z124" s="22"/>
      <c r="AA124" s="5"/>
      <c r="AB124" s="5"/>
      <c r="AC124" s="5"/>
      <c r="AD124" s="22"/>
      <c r="AE124" s="22"/>
      <c r="AF124" s="5"/>
      <c r="AG124" s="5"/>
      <c r="AH124" s="22"/>
      <c r="AI124" s="22"/>
      <c r="AJ124" s="21"/>
      <c r="AK124" s="22"/>
      <c r="AL124" s="5"/>
      <c r="AM124" s="21"/>
      <c r="AN124" s="22"/>
      <c r="AO124" s="5"/>
      <c r="AP124" s="21"/>
      <c r="AQ124" s="22"/>
      <c r="AR124" s="5"/>
      <c r="AS124" s="21"/>
      <c r="AT124" s="22"/>
      <c r="AU124" s="5"/>
      <c r="AV124" s="21"/>
      <c r="AW124" s="22"/>
      <c r="AX124" s="5"/>
      <c r="AY124" s="21"/>
      <c r="AZ124" s="22"/>
      <c r="BA124" s="5"/>
      <c r="BB124" s="21"/>
      <c r="BC124" s="22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</row>
    <row r="125" spans="1:75" ht="12.75" customHeight="1">
      <c r="A125" s="21"/>
      <c r="B125" s="21"/>
      <c r="C125" s="21"/>
      <c r="D125" s="21"/>
      <c r="E125" s="21"/>
      <c r="F125" s="22"/>
      <c r="G125" s="5"/>
      <c r="H125" s="21"/>
      <c r="I125" s="22"/>
      <c r="J125" s="5"/>
      <c r="K125" s="5"/>
      <c r="L125" s="5"/>
      <c r="M125" s="22"/>
      <c r="N125" s="22"/>
      <c r="O125" s="21"/>
      <c r="P125" s="22"/>
      <c r="Q125" s="5"/>
      <c r="R125" s="21"/>
      <c r="S125" s="22"/>
      <c r="T125" s="5"/>
      <c r="U125" s="5"/>
      <c r="V125" s="5"/>
      <c r="W125" s="22"/>
      <c r="X125" s="22"/>
      <c r="Y125" s="21"/>
      <c r="Z125" s="22"/>
      <c r="AA125" s="5"/>
      <c r="AB125" s="5"/>
      <c r="AC125" s="5"/>
      <c r="AD125" s="22"/>
      <c r="AE125" s="22"/>
      <c r="AF125" s="5"/>
      <c r="AG125" s="5"/>
      <c r="AH125" s="22"/>
      <c r="AI125" s="22"/>
      <c r="AJ125" s="21"/>
      <c r="AK125" s="22"/>
      <c r="AL125" s="5"/>
      <c r="AM125" s="21"/>
      <c r="AN125" s="22"/>
      <c r="AO125" s="5"/>
      <c r="AP125" s="21"/>
      <c r="AQ125" s="22"/>
      <c r="AR125" s="5"/>
      <c r="AS125" s="21"/>
      <c r="AT125" s="22"/>
      <c r="AU125" s="5"/>
      <c r="AV125" s="21"/>
      <c r="AW125" s="22"/>
      <c r="AX125" s="5"/>
      <c r="AY125" s="21"/>
      <c r="AZ125" s="22"/>
      <c r="BA125" s="5"/>
      <c r="BB125" s="21"/>
      <c r="BC125" s="22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</row>
    <row r="126" spans="1:75" ht="12.75" customHeight="1">
      <c r="A126" s="21"/>
      <c r="B126" s="21"/>
      <c r="C126" s="21"/>
      <c r="D126" s="21"/>
      <c r="E126" s="21"/>
      <c r="F126" s="22"/>
      <c r="G126" s="5"/>
      <c r="H126" s="21"/>
      <c r="I126" s="22"/>
      <c r="J126" s="5"/>
      <c r="K126" s="5"/>
      <c r="L126" s="5"/>
      <c r="M126" s="22"/>
      <c r="N126" s="22"/>
      <c r="O126" s="21"/>
      <c r="P126" s="22"/>
      <c r="Q126" s="5"/>
      <c r="R126" s="21"/>
      <c r="S126" s="22"/>
      <c r="T126" s="5"/>
      <c r="U126" s="5"/>
      <c r="V126" s="5"/>
      <c r="W126" s="22"/>
      <c r="X126" s="22"/>
      <c r="Y126" s="21"/>
      <c r="Z126" s="22"/>
      <c r="AA126" s="5"/>
      <c r="AB126" s="5"/>
      <c r="AC126" s="5"/>
      <c r="AD126" s="22"/>
      <c r="AE126" s="22"/>
      <c r="AF126" s="5"/>
      <c r="AG126" s="5"/>
      <c r="AH126" s="22"/>
      <c r="AI126" s="22"/>
      <c r="AJ126" s="21"/>
      <c r="AK126" s="22"/>
      <c r="AL126" s="5"/>
      <c r="AM126" s="21"/>
      <c r="AN126" s="22"/>
      <c r="AO126" s="5"/>
      <c r="AP126" s="21"/>
      <c r="AQ126" s="22"/>
      <c r="AR126" s="5"/>
      <c r="AS126" s="21"/>
      <c r="AT126" s="22"/>
      <c r="AU126" s="5"/>
      <c r="AV126" s="21"/>
      <c r="AW126" s="22"/>
      <c r="AX126" s="5"/>
      <c r="AY126" s="21"/>
      <c r="AZ126" s="22"/>
      <c r="BA126" s="5"/>
      <c r="BB126" s="21"/>
      <c r="BC126" s="22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</row>
    <row r="127" spans="1:75" ht="12.75" customHeight="1">
      <c r="A127" s="21"/>
      <c r="B127" s="21"/>
      <c r="C127" s="21"/>
      <c r="D127" s="21"/>
      <c r="E127" s="21"/>
      <c r="F127" s="22"/>
      <c r="G127" s="5"/>
      <c r="H127" s="21"/>
      <c r="I127" s="22"/>
      <c r="J127" s="5"/>
      <c r="K127" s="5"/>
      <c r="L127" s="5"/>
      <c r="M127" s="22"/>
      <c r="N127" s="22"/>
      <c r="O127" s="21"/>
      <c r="P127" s="22"/>
      <c r="Q127" s="5"/>
      <c r="R127" s="21"/>
      <c r="S127" s="22"/>
      <c r="T127" s="5"/>
      <c r="U127" s="5"/>
      <c r="V127" s="5"/>
      <c r="W127" s="22"/>
      <c r="X127" s="22"/>
      <c r="Y127" s="21"/>
      <c r="Z127" s="22"/>
      <c r="AA127" s="5"/>
      <c r="AB127" s="5"/>
      <c r="AC127" s="5"/>
      <c r="AD127" s="22"/>
      <c r="AE127" s="22"/>
      <c r="AF127" s="5"/>
      <c r="AG127" s="5"/>
      <c r="AH127" s="22"/>
      <c r="AI127" s="22"/>
      <c r="AJ127" s="21"/>
      <c r="AK127" s="22"/>
      <c r="AL127" s="5"/>
      <c r="AM127" s="21"/>
      <c r="AN127" s="22"/>
      <c r="AO127" s="5"/>
      <c r="AP127" s="21"/>
      <c r="AQ127" s="22"/>
      <c r="AR127" s="5"/>
      <c r="AS127" s="21"/>
      <c r="AT127" s="22"/>
      <c r="AU127" s="5"/>
      <c r="AV127" s="21"/>
      <c r="AW127" s="22"/>
      <c r="AX127" s="5"/>
      <c r="AY127" s="21"/>
      <c r="AZ127" s="22"/>
      <c r="BA127" s="5"/>
      <c r="BB127" s="21"/>
      <c r="BC127" s="22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</row>
    <row r="128" spans="1:75" ht="12.75" customHeight="1">
      <c r="A128" s="21"/>
      <c r="B128" s="21"/>
      <c r="C128" s="21"/>
      <c r="D128" s="21"/>
      <c r="E128" s="21"/>
      <c r="F128" s="22"/>
      <c r="G128" s="5"/>
      <c r="H128" s="21"/>
      <c r="I128" s="22"/>
      <c r="J128" s="5"/>
      <c r="K128" s="5"/>
      <c r="L128" s="5"/>
      <c r="M128" s="22"/>
      <c r="N128" s="22"/>
      <c r="O128" s="21"/>
      <c r="P128" s="22"/>
      <c r="Q128" s="5"/>
      <c r="R128" s="21"/>
      <c r="S128" s="22"/>
      <c r="T128" s="5"/>
      <c r="U128" s="5"/>
      <c r="V128" s="5"/>
      <c r="W128" s="22"/>
      <c r="X128" s="22"/>
      <c r="Y128" s="21"/>
      <c r="Z128" s="22"/>
      <c r="AA128" s="5"/>
      <c r="AB128" s="5"/>
      <c r="AC128" s="5"/>
      <c r="AD128" s="22"/>
      <c r="AE128" s="22"/>
      <c r="AF128" s="5"/>
      <c r="AG128" s="5"/>
      <c r="AH128" s="22"/>
      <c r="AI128" s="22"/>
      <c r="AJ128" s="21"/>
      <c r="AK128" s="22"/>
      <c r="AL128" s="5"/>
      <c r="AM128" s="21"/>
      <c r="AN128" s="22"/>
      <c r="AO128" s="5"/>
      <c r="AP128" s="21"/>
      <c r="AQ128" s="22"/>
      <c r="AR128" s="5"/>
      <c r="AS128" s="21"/>
      <c r="AT128" s="22"/>
      <c r="AU128" s="5"/>
      <c r="AV128" s="21"/>
      <c r="AW128" s="22"/>
      <c r="AX128" s="5"/>
      <c r="AY128" s="21"/>
      <c r="AZ128" s="22"/>
      <c r="BA128" s="5"/>
      <c r="BB128" s="21"/>
      <c r="BC128" s="22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</row>
    <row r="129" spans="1:75" ht="12.75" customHeight="1">
      <c r="A129" s="21"/>
      <c r="B129" s="21"/>
      <c r="C129" s="21"/>
      <c r="D129" s="21"/>
      <c r="E129" s="21"/>
      <c r="F129" s="22"/>
      <c r="G129" s="5"/>
      <c r="H129" s="21"/>
      <c r="I129" s="22"/>
      <c r="J129" s="5"/>
      <c r="K129" s="5"/>
      <c r="L129" s="5"/>
      <c r="M129" s="22"/>
      <c r="N129" s="22"/>
      <c r="O129" s="21"/>
      <c r="P129" s="22"/>
      <c r="Q129" s="5"/>
      <c r="R129" s="21"/>
      <c r="S129" s="22"/>
      <c r="T129" s="5"/>
      <c r="U129" s="5"/>
      <c r="V129" s="5"/>
      <c r="W129" s="22"/>
      <c r="X129" s="22"/>
      <c r="Y129" s="21"/>
      <c r="Z129" s="22"/>
      <c r="AA129" s="5"/>
      <c r="AB129" s="5"/>
      <c r="AC129" s="5"/>
      <c r="AD129" s="22"/>
      <c r="AE129" s="22"/>
      <c r="AF129" s="5"/>
      <c r="AG129" s="5"/>
      <c r="AH129" s="22"/>
      <c r="AI129" s="22"/>
      <c r="AJ129" s="21"/>
      <c r="AK129" s="22"/>
      <c r="AL129" s="5"/>
      <c r="AM129" s="21"/>
      <c r="AN129" s="22"/>
      <c r="AO129" s="5"/>
      <c r="AP129" s="21"/>
      <c r="AQ129" s="22"/>
      <c r="AR129" s="5"/>
      <c r="AS129" s="21"/>
      <c r="AT129" s="22"/>
      <c r="AU129" s="5"/>
      <c r="AV129" s="21"/>
      <c r="AW129" s="22"/>
      <c r="AX129" s="5"/>
      <c r="AY129" s="21"/>
      <c r="AZ129" s="22"/>
      <c r="BA129" s="5"/>
      <c r="BB129" s="21"/>
      <c r="BC129" s="22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</row>
    <row r="130" spans="1:75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</row>
    <row r="131" spans="1:75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</row>
    <row r="132" spans="1:75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</row>
    <row r="133" spans="1:75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</row>
    <row r="134" spans="1:75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</row>
    <row r="135" spans="1:7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</row>
    <row r="136" spans="1:75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</row>
    <row r="137" spans="1:75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</row>
    <row r="138" spans="1:75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</row>
    <row r="139" spans="1:75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</row>
    <row r="140" spans="1:75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</row>
    <row r="141" spans="1:75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</row>
    <row r="142" spans="1:75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</row>
    <row r="143" spans="1:75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</row>
    <row r="144" spans="1:75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</row>
    <row r="145" spans="1:7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</row>
    <row r="146" spans="1:75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</row>
    <row r="147" spans="1:75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</row>
    <row r="148" spans="1:75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</row>
    <row r="149" spans="1:75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</row>
    <row r="150" spans="1:75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</row>
    <row r="151" spans="1:75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</row>
    <row r="152" spans="1:75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</row>
    <row r="153" spans="1:75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</row>
    <row r="154" spans="1:75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</row>
    <row r="155" spans="1:75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</row>
    <row r="156" spans="1:75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</row>
    <row r="157" spans="1:75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</row>
    <row r="158" spans="1:75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</row>
    <row r="159" spans="1:75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</row>
    <row r="160" spans="1:75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</row>
    <row r="161" spans="1:75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</row>
    <row r="162" spans="1:75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</row>
    <row r="163" spans="1:75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</row>
    <row r="164" spans="1:75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</row>
    <row r="165" spans="1:7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</row>
    <row r="166" spans="1:75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</row>
    <row r="167" spans="1:75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</row>
    <row r="168" spans="1:75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</row>
    <row r="169" spans="1:75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</row>
    <row r="170" spans="1:75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</row>
    <row r="171" spans="1:75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</row>
    <row r="172" spans="1:75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</row>
    <row r="173" spans="1:75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</row>
    <row r="174" spans="1:75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</row>
    <row r="175" spans="1: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</row>
    <row r="176" spans="1:75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</row>
    <row r="177" spans="1:75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</row>
    <row r="178" spans="1:75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</row>
    <row r="179" spans="1:75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</row>
    <row r="180" spans="1:75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</row>
    <row r="181" spans="1:75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</row>
    <row r="182" spans="1:75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</row>
    <row r="183" spans="1:75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</row>
    <row r="184" spans="1:75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</row>
    <row r="185" spans="1:75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</row>
    <row r="186" spans="1:75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</row>
    <row r="187" spans="1:75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</row>
    <row r="188" spans="1:75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</row>
    <row r="189" spans="1:75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</row>
    <row r="190" spans="1:75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</row>
    <row r="191" spans="1:75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</row>
    <row r="192" spans="1:75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</row>
    <row r="193" spans="1:75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</row>
    <row r="194" spans="1:75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</row>
    <row r="195" spans="1:7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</row>
    <row r="196" spans="1:75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</row>
    <row r="197" spans="1:75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</row>
    <row r="198" spans="1:75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</row>
    <row r="199" spans="1:75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</row>
    <row r="200" spans="1:75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</row>
    <row r="201" spans="1:75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</row>
    <row r="202" spans="1:75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</row>
    <row r="203" spans="1:75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</row>
    <row r="204" spans="1:75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</row>
    <row r="205" spans="1:7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</row>
    <row r="206" spans="1:75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</row>
    <row r="207" spans="1:75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</row>
    <row r="208" spans="1:75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</row>
    <row r="209" spans="1:75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</row>
    <row r="210" spans="1:75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</row>
    <row r="211" spans="1:75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</row>
    <row r="212" spans="1:75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</row>
    <row r="213" spans="1:75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</row>
    <row r="214" spans="1:75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</row>
    <row r="215" spans="1:7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</row>
    <row r="216" spans="1:75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</row>
    <row r="217" spans="1:75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</row>
    <row r="218" spans="1:75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</row>
    <row r="219" spans="1:75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</row>
    <row r="220" spans="1:75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</row>
    <row r="221" spans="1:75" ht="12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</row>
    <row r="222" spans="1:75" ht="12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</row>
    <row r="223" spans="1:75" ht="12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</row>
    <row r="224" spans="1:75" ht="12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</row>
    <row r="225" spans="1:75" ht="12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</row>
    <row r="226" spans="1:75" ht="12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</row>
    <row r="227" spans="1:75" ht="12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</row>
    <row r="228" spans="1:75" ht="12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</row>
    <row r="229" spans="1:75" ht="12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</row>
    <row r="230" spans="1:75" ht="12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</row>
    <row r="231" spans="1:75" ht="12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</row>
    <row r="232" spans="1:75" ht="12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</row>
    <row r="233" spans="1:75" ht="12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</row>
    <row r="234" spans="1:75" ht="12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</row>
    <row r="235" spans="1:75" ht="12.7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</row>
    <row r="236" spans="1:75" ht="12.7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</row>
    <row r="237" spans="1:75" ht="12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</row>
    <row r="238" spans="1:75" ht="12.7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</row>
    <row r="239" spans="1:75" ht="12.7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</row>
    <row r="240" spans="1:75" ht="12.7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</row>
    <row r="241" spans="1:75" ht="12.7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</row>
    <row r="242" spans="1:75" ht="12.7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</row>
    <row r="243" spans="1:75" ht="12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</row>
    <row r="244" spans="1:75" ht="12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</row>
    <row r="245" spans="1:75" ht="12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</row>
    <row r="246" spans="1:75" ht="12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</row>
    <row r="247" spans="1:75" ht="12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</row>
    <row r="248" spans="1:75" ht="12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</row>
    <row r="249" spans="1:75" ht="12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</row>
    <row r="250" spans="1:75" ht="12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</row>
    <row r="251" spans="1:75" ht="12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</row>
    <row r="252" spans="1:75" ht="12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</row>
    <row r="253" spans="1:75" ht="12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</row>
    <row r="254" spans="1:75" ht="12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</row>
    <row r="255" spans="1:75" ht="12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</row>
    <row r="256" spans="1:75" ht="12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</row>
    <row r="257" spans="1:75" ht="12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</row>
    <row r="258" spans="1:75" ht="12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</row>
    <row r="259" spans="1:75" ht="12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</row>
    <row r="260" spans="1:75" ht="12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</row>
    <row r="261" spans="1:75" ht="12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</row>
    <row r="262" spans="1:75" ht="12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</row>
    <row r="263" spans="1:75" ht="12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</row>
    <row r="264" spans="1:75" ht="12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</row>
    <row r="265" spans="1:75" ht="12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</row>
    <row r="266" spans="1:75" ht="12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</row>
    <row r="267" spans="1:75" ht="12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</row>
    <row r="268" spans="1:75" ht="12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</row>
    <row r="269" spans="1:75" ht="12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</row>
    <row r="270" spans="1:75" ht="12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</row>
    <row r="271" spans="1:75" ht="12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</row>
    <row r="272" spans="1:75" ht="12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</row>
    <row r="273" spans="1:75" ht="12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</row>
    <row r="274" spans="1:75" ht="12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</row>
    <row r="275" spans="1:75" ht="12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</row>
    <row r="276" spans="1:75" ht="12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</row>
    <row r="277" spans="1:75" ht="12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</row>
    <row r="278" spans="1:75" ht="12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</row>
    <row r="279" spans="1:75" ht="12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</row>
    <row r="280" spans="1:75" ht="12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</row>
    <row r="281" spans="1:75" ht="12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</row>
    <row r="282" spans="1:75" ht="12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</row>
    <row r="283" spans="1:75" ht="12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</row>
    <row r="284" spans="1:75" ht="12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</row>
    <row r="285" spans="1:75" ht="12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</row>
    <row r="286" spans="1:75" ht="12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</row>
    <row r="287" spans="1:75" ht="12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</row>
    <row r="288" spans="1:75" ht="12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</row>
    <row r="289" spans="1:75" ht="12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</row>
    <row r="290" spans="1:75" ht="12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</row>
    <row r="291" spans="1:75" ht="12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</row>
    <row r="292" spans="1:75" ht="12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</row>
    <row r="293" spans="1:75" ht="12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</row>
    <row r="294" spans="1:75" ht="12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</row>
    <row r="295" spans="1:75" ht="12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</row>
    <row r="296" spans="1:75" ht="12.7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</row>
    <row r="297" spans="1:75" ht="12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</row>
    <row r="298" spans="1:75" ht="12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</row>
    <row r="299" spans="1:75" ht="12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</row>
    <row r="300" spans="1:75" ht="12.7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</row>
    <row r="301" spans="1:75" ht="12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</row>
    <row r="302" spans="1:75" ht="12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</row>
    <row r="303" spans="1:75" ht="12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</row>
    <row r="304" spans="1:75" ht="12.7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</row>
    <row r="305" spans="1:75" ht="12.7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</row>
    <row r="306" spans="1:75" ht="12.7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</row>
    <row r="307" spans="1:75" ht="12.7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</row>
    <row r="308" spans="1:75" ht="12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</row>
    <row r="309" spans="1:75" ht="12.7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</row>
    <row r="310" spans="1:75" ht="12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</row>
    <row r="311" spans="1:75" ht="12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</row>
    <row r="312" spans="1:75" ht="12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</row>
    <row r="313" spans="1:75" ht="12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</row>
    <row r="314" spans="1:75" ht="12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</row>
    <row r="315" spans="1:75" ht="12.7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</row>
    <row r="316" spans="1:75" ht="12.7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</row>
    <row r="317" spans="1:75" ht="12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</row>
    <row r="318" spans="1:75" ht="12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</row>
    <row r="319" spans="1:75" ht="12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</row>
    <row r="320" spans="1:75" ht="12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</row>
    <row r="321" spans="1:75" ht="12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</row>
    <row r="322" spans="1:75" ht="12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</row>
    <row r="323" spans="1:75" ht="12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</row>
    <row r="324" spans="1:75" ht="12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</row>
    <row r="325" spans="1:75" ht="12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</row>
    <row r="326" spans="1:75" ht="12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</row>
    <row r="327" spans="1:75" ht="12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</row>
    <row r="328" spans="1:75" ht="12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</row>
    <row r="329" spans="1:75" ht="12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</row>
    <row r="330" spans="1:75" ht="12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</row>
    <row r="331" spans="1:75" ht="12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</row>
    <row r="332" spans="1:75" ht="12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</row>
    <row r="333" spans="1:75" ht="12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</row>
    <row r="334" spans="1:75" ht="12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</row>
    <row r="335" spans="1:75" ht="12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</row>
    <row r="336" spans="1:75" ht="12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</row>
    <row r="337" spans="1:75" ht="12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</row>
    <row r="338" spans="1:75" ht="12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</row>
    <row r="339" spans="1:75" ht="12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</row>
    <row r="340" spans="1:75" ht="12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</row>
    <row r="341" spans="1:75" ht="12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</row>
    <row r="342" spans="1:75" ht="12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</row>
    <row r="343" spans="1:75" ht="12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</row>
    <row r="344" spans="1:75" ht="12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</row>
    <row r="345" spans="1:75" ht="12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</row>
    <row r="346" spans="1:75" ht="12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</row>
    <row r="347" spans="1:75" ht="12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</row>
    <row r="348" spans="1:75" ht="12.7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</row>
    <row r="349" spans="1:75" ht="12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</row>
    <row r="350" spans="1:75" ht="12.7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</row>
    <row r="351" spans="1:75" ht="12.7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</row>
    <row r="352" spans="1:75" ht="12.7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</row>
    <row r="353" spans="1:75" ht="12.7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</row>
    <row r="354" spans="1:75" ht="12.7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</row>
    <row r="355" spans="1:75" ht="12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</row>
    <row r="356" spans="1:75" ht="12.7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</row>
    <row r="357" spans="1:75" ht="12.7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</row>
    <row r="358" spans="1:75" ht="12.7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</row>
    <row r="359" spans="1:75" ht="12.7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</row>
    <row r="360" spans="1:75" ht="12.7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</row>
    <row r="361" spans="1:75" ht="12.7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</row>
    <row r="362" spans="1:75" ht="12.7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</row>
    <row r="363" spans="1:75" ht="12.7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</row>
    <row r="364" spans="1:75" ht="12.7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</row>
    <row r="365" spans="1:75" ht="12.7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</row>
    <row r="366" spans="1:75" ht="12.7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</row>
    <row r="367" spans="1:75" ht="12.7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</row>
    <row r="368" spans="1:75" ht="12.7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</row>
    <row r="369" spans="1:75" ht="12.7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</row>
    <row r="370" spans="1:75" ht="12.7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</row>
    <row r="371" spans="1:75" ht="12.7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</row>
    <row r="372" spans="1:75" ht="12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</row>
    <row r="373" spans="1:75" ht="12.7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</row>
    <row r="374" spans="1:75" ht="12.7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</row>
    <row r="375" spans="1:75" ht="12.7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</row>
    <row r="376" spans="1:75" ht="12.7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</row>
    <row r="377" spans="1:75" ht="12.7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</row>
    <row r="378" spans="1:75" ht="12.7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</row>
    <row r="379" spans="1:75" ht="12.7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</row>
    <row r="380" spans="1:75" ht="12.7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</row>
    <row r="381" spans="1:75" ht="12.7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</row>
    <row r="382" spans="1:75" ht="12.7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</row>
    <row r="383" spans="1:75" ht="12.7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</row>
    <row r="384" spans="1:75" ht="12.7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</row>
    <row r="385" spans="1:75" ht="12.7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</row>
    <row r="386" spans="1:75" ht="12.7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</row>
    <row r="387" spans="1:75" ht="12.7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</row>
    <row r="388" spans="1:75" ht="12.7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</row>
    <row r="389" spans="1:75" ht="12.7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</row>
    <row r="390" spans="1:75" ht="12.7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</row>
    <row r="391" spans="1:75" ht="12.7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</row>
    <row r="392" spans="1:75" ht="12.7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</row>
    <row r="393" spans="1:75" ht="12.7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</row>
    <row r="394" spans="1:75" ht="12.7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</row>
    <row r="395" spans="1:75" ht="12.7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</row>
    <row r="396" spans="1:75" ht="12.7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</row>
    <row r="397" spans="1:75" ht="12.7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</row>
    <row r="398" spans="1:75" ht="12.7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</row>
    <row r="399" spans="1:75" ht="12.7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</row>
    <row r="400" spans="1:75" ht="12.7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</row>
    <row r="401" spans="1:75" ht="12.7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</row>
    <row r="402" spans="1:75" ht="12.7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</row>
    <row r="403" spans="1:75" ht="12.7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</row>
    <row r="404" spans="1:75" ht="12.7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</row>
    <row r="405" spans="1:75" ht="12.7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</row>
    <row r="406" spans="1:75" ht="12.7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</row>
    <row r="407" spans="1:75" ht="12.7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</row>
    <row r="408" spans="1:75" ht="12.7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</row>
    <row r="409" spans="1:75" ht="12.7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</row>
    <row r="410" spans="1:75" ht="12.7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</row>
    <row r="411" spans="1:75" ht="12.7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</row>
    <row r="412" spans="1:75" ht="12.7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</row>
    <row r="413" spans="1:75" ht="12.7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</row>
    <row r="414" spans="1:75" ht="12.7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</row>
    <row r="415" spans="1:75" ht="12.7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</row>
    <row r="416" spans="1:75" ht="12.7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</row>
    <row r="417" spans="1:75" ht="12.7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</row>
    <row r="418" spans="1:75" ht="12.7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</row>
    <row r="419" spans="1:75" ht="12.7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</row>
    <row r="420" spans="1:75" ht="12.7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</row>
    <row r="421" spans="1:75" ht="12.7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</row>
    <row r="422" spans="1:75" ht="12.7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</row>
    <row r="423" spans="1:75" ht="12.7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</row>
    <row r="424" spans="1:75" ht="12.7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</row>
    <row r="425" spans="1:75" ht="12.7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</row>
    <row r="426" spans="1:75" ht="12.7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</row>
    <row r="427" spans="1:75" ht="12.7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</row>
    <row r="428" spans="1:75" ht="12.7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</row>
    <row r="429" spans="1:75" ht="12.7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</row>
    <row r="430" spans="1:75" ht="12.7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</row>
    <row r="431" spans="1:75" ht="12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</row>
    <row r="432" spans="1:75" ht="12.7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</row>
    <row r="433" spans="1:75" ht="12.7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</row>
    <row r="434" spans="1:75" ht="12.7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</row>
    <row r="435" spans="1:75" ht="12.7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</row>
    <row r="436" spans="1:75" ht="12.7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</row>
    <row r="437" spans="1:75" ht="12.7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</row>
    <row r="438" spans="1:75" ht="12.7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</row>
    <row r="439" spans="1:75" ht="12.7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</row>
    <row r="440" spans="1:75" ht="12.7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</row>
    <row r="441" spans="1:75" ht="12.7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</row>
    <row r="442" spans="1:75" ht="12.7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</row>
    <row r="443" spans="1:75" ht="12.7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</row>
    <row r="444" spans="1:75" ht="12.7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</row>
    <row r="445" spans="1:75" ht="12.7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</row>
    <row r="446" spans="1:75" ht="12.7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</row>
    <row r="447" spans="1:75" ht="12.7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</row>
    <row r="448" spans="1:75" ht="12.7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</row>
    <row r="449" spans="1:75" ht="12.7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</row>
    <row r="450" spans="1:75" ht="12.7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</row>
    <row r="451" spans="1:75" ht="12.7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</row>
    <row r="452" spans="1:75" ht="12.7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</row>
    <row r="453" spans="1:75" ht="12.7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</row>
    <row r="454" spans="1:75" ht="12.7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</row>
    <row r="455" spans="1:75" ht="12.7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</row>
    <row r="456" spans="1:75" ht="12.7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</row>
    <row r="457" spans="1:75" ht="12.7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</row>
    <row r="458" spans="1:75" ht="12.7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</row>
    <row r="459" spans="1:75" ht="12.7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</row>
    <row r="460" spans="1:75" ht="12.7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</row>
    <row r="461" spans="1:75" ht="12.7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</row>
    <row r="462" spans="1:75" ht="12.7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</row>
    <row r="463" spans="1:75" ht="12.7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</row>
    <row r="464" spans="1:75" ht="12.7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</row>
    <row r="465" spans="1:75" ht="12.7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</row>
    <row r="466" spans="1:75" ht="12.7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</row>
    <row r="467" spans="1:75" ht="12.7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</row>
    <row r="468" spans="1:75" ht="12.7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</row>
    <row r="469" spans="1:75" ht="12.7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</row>
    <row r="470" spans="1:75" ht="12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</row>
    <row r="471" spans="1:75" ht="12.7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</row>
    <row r="472" spans="1:75" ht="12.7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</row>
    <row r="473" spans="1:75" ht="12.7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W473" s="23"/>
    </row>
    <row r="474" spans="1:75" ht="12.7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</row>
    <row r="475" spans="1:75" ht="12.7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</row>
    <row r="476" spans="1:75" ht="12.7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W476" s="23"/>
    </row>
    <row r="477" spans="1:75" ht="12.7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W477" s="23"/>
    </row>
    <row r="478" spans="1:75" ht="12.7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</row>
    <row r="479" spans="1:75" ht="12.7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</row>
    <row r="480" spans="1:75" ht="12.7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</row>
    <row r="481" spans="1:75" ht="12.7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</row>
    <row r="482" spans="1:75" ht="12.7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</row>
    <row r="483" spans="1:75" ht="12.7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</row>
    <row r="484" spans="1:75" ht="12.7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</row>
    <row r="485" spans="1:75" ht="12.7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</row>
    <row r="486" spans="1:75" ht="12.7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</row>
    <row r="487" spans="1:75" ht="12.7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</row>
    <row r="488" spans="1:75" ht="12.7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</row>
    <row r="489" spans="1:75" ht="12.7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W489" s="23"/>
    </row>
    <row r="490" spans="1:75" ht="12.7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</row>
    <row r="491" spans="1:75" ht="12.7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</row>
    <row r="492" spans="1:75" ht="12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</row>
    <row r="493" spans="1:75" ht="12.7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</row>
    <row r="494" spans="1:75" ht="12.7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</row>
    <row r="495" spans="1:75" ht="12.7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</row>
    <row r="496" spans="1:75" ht="12.7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</row>
    <row r="497" spans="1:75" ht="12.7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W497" s="23"/>
    </row>
    <row r="498" spans="1:75" ht="12.7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</row>
    <row r="499" spans="1:75" ht="12.7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</row>
    <row r="500" spans="1:75" ht="12.7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</row>
    <row r="501" spans="1:75" ht="12.7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</row>
    <row r="502" spans="1:75" ht="12.7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</row>
    <row r="503" spans="1:75" ht="12.7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  <c r="BS503" s="23"/>
      <c r="BT503" s="23"/>
      <c r="BU503" s="23"/>
      <c r="BV503" s="23"/>
      <c r="BW503" s="23"/>
    </row>
    <row r="504" spans="1:75" ht="12.7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</row>
    <row r="505" spans="1:75" ht="12.7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  <c r="BT505" s="23"/>
      <c r="BU505" s="23"/>
      <c r="BV505" s="23"/>
      <c r="BW505" s="23"/>
    </row>
    <row r="506" spans="1:75" ht="12.7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</row>
    <row r="507" spans="1:75" ht="12.7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</row>
    <row r="508" spans="1:75" ht="12.7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</row>
    <row r="509" spans="1:75" ht="12.7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W509" s="23"/>
    </row>
    <row r="510" spans="1:75" ht="12.7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</row>
    <row r="511" spans="1:75" ht="12.7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</row>
    <row r="512" spans="1:75" ht="12.7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  <c r="BU512" s="23"/>
      <c r="BV512" s="23"/>
      <c r="BW512" s="23"/>
    </row>
    <row r="513" spans="1:75" ht="12.7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  <c r="BO513" s="23"/>
      <c r="BP513" s="23"/>
      <c r="BQ513" s="23"/>
      <c r="BR513" s="23"/>
      <c r="BS513" s="23"/>
      <c r="BT513" s="23"/>
      <c r="BU513" s="23"/>
      <c r="BV513" s="23"/>
      <c r="BW513" s="23"/>
    </row>
    <row r="514" spans="1:75" ht="12.7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</row>
    <row r="515" spans="1:75" ht="12.7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</row>
    <row r="516" spans="1:75" ht="12.7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</row>
    <row r="517" spans="1:75" ht="12.7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</row>
    <row r="518" spans="1:75" ht="12.7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</row>
    <row r="519" spans="1:75" ht="12.7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</row>
    <row r="520" spans="1:75" ht="12.7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23"/>
      <c r="BW520" s="23"/>
    </row>
    <row r="521" spans="1:75" ht="12.7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  <c r="BO521" s="23"/>
      <c r="BP521" s="23"/>
      <c r="BQ521" s="23"/>
      <c r="BR521" s="23"/>
      <c r="BS521" s="23"/>
      <c r="BT521" s="23"/>
      <c r="BU521" s="23"/>
      <c r="BV521" s="23"/>
      <c r="BW521" s="23"/>
    </row>
    <row r="522" spans="1:75" ht="12.7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  <c r="BU522" s="23"/>
      <c r="BV522" s="23"/>
      <c r="BW522" s="23"/>
    </row>
    <row r="523" spans="1:75" ht="12.7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  <c r="BO523" s="23"/>
      <c r="BP523" s="23"/>
      <c r="BQ523" s="23"/>
      <c r="BR523" s="23"/>
      <c r="BS523" s="23"/>
      <c r="BT523" s="23"/>
      <c r="BU523" s="23"/>
      <c r="BV523" s="23"/>
      <c r="BW523" s="23"/>
    </row>
    <row r="524" spans="1:75" ht="12.7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  <c r="BO524" s="23"/>
      <c r="BP524" s="23"/>
      <c r="BQ524" s="23"/>
      <c r="BR524" s="23"/>
      <c r="BS524" s="23"/>
      <c r="BT524" s="23"/>
      <c r="BU524" s="23"/>
      <c r="BV524" s="23"/>
      <c r="BW524" s="23"/>
    </row>
    <row r="525" spans="1:75" ht="12.7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</row>
    <row r="526" spans="1:75" ht="12.7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</row>
    <row r="527" spans="1:75" ht="12.7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</row>
    <row r="528" spans="1:75" ht="12.7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  <c r="BO528" s="23"/>
      <c r="BP528" s="23"/>
      <c r="BQ528" s="23"/>
      <c r="BR528" s="23"/>
      <c r="BS528" s="23"/>
      <c r="BT528" s="23"/>
      <c r="BU528" s="23"/>
      <c r="BV528" s="23"/>
      <c r="BW528" s="23"/>
    </row>
    <row r="529" spans="1:75" ht="12.7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  <c r="BT529" s="23"/>
      <c r="BU529" s="23"/>
      <c r="BV529" s="23"/>
      <c r="BW529" s="23"/>
    </row>
    <row r="530" spans="1:75" ht="12.7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</row>
    <row r="531" spans="1:75" ht="12.7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</row>
    <row r="532" spans="1:75" ht="12.7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  <c r="BS532" s="23"/>
      <c r="BT532" s="23"/>
      <c r="BU532" s="23"/>
      <c r="BV532" s="23"/>
      <c r="BW532" s="23"/>
    </row>
    <row r="533" spans="1:75" ht="12.7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  <c r="BR533" s="23"/>
      <c r="BS533" s="23"/>
      <c r="BT533" s="23"/>
      <c r="BU533" s="23"/>
      <c r="BV533" s="23"/>
      <c r="BW533" s="23"/>
    </row>
    <row r="534" spans="1:75" ht="12.7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W534" s="23"/>
    </row>
    <row r="535" spans="1:75" ht="12.7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</row>
    <row r="536" spans="1:75" ht="12.7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  <c r="BO536" s="23"/>
      <c r="BP536" s="23"/>
      <c r="BQ536" s="23"/>
      <c r="BR536" s="23"/>
      <c r="BS536" s="23"/>
      <c r="BT536" s="23"/>
      <c r="BU536" s="23"/>
      <c r="BV536" s="23"/>
      <c r="BW536" s="23"/>
    </row>
    <row r="537" spans="1:75" ht="12.7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  <c r="BO537" s="23"/>
      <c r="BP537" s="23"/>
      <c r="BQ537" s="23"/>
      <c r="BR537" s="23"/>
      <c r="BS537" s="23"/>
      <c r="BT537" s="23"/>
      <c r="BU537" s="23"/>
      <c r="BV537" s="23"/>
      <c r="BW537" s="23"/>
    </row>
    <row r="538" spans="1:75" ht="12.7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  <c r="BU538" s="23"/>
      <c r="BV538" s="23"/>
      <c r="BW538" s="23"/>
    </row>
    <row r="539" spans="1:75" ht="12.7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</row>
    <row r="540" spans="1:75" ht="12.7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  <c r="BS540" s="23"/>
      <c r="BT540" s="23"/>
      <c r="BU540" s="23"/>
      <c r="BV540" s="23"/>
      <c r="BW540" s="23"/>
    </row>
    <row r="541" spans="1:75" ht="12.7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  <c r="BU541" s="23"/>
      <c r="BV541" s="23"/>
      <c r="BW541" s="23"/>
    </row>
    <row r="542" spans="1:75" ht="12.7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</row>
    <row r="543" spans="1:75" ht="12.7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</row>
    <row r="544" spans="1:75" ht="12.7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  <c r="BO544" s="23"/>
      <c r="BP544" s="23"/>
      <c r="BQ544" s="23"/>
      <c r="BR544" s="23"/>
      <c r="BS544" s="23"/>
      <c r="BT544" s="23"/>
      <c r="BU544" s="23"/>
      <c r="BV544" s="23"/>
      <c r="BW544" s="23"/>
    </row>
    <row r="545" spans="1:75" ht="12.7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  <c r="BO545" s="23"/>
      <c r="BP545" s="23"/>
      <c r="BQ545" s="23"/>
      <c r="BR545" s="23"/>
      <c r="BS545" s="23"/>
      <c r="BT545" s="23"/>
      <c r="BU545" s="23"/>
      <c r="BV545" s="23"/>
      <c r="BW545" s="23"/>
    </row>
    <row r="546" spans="1:75" ht="12.7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</row>
    <row r="547" spans="1:75" ht="12.7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W547" s="23"/>
    </row>
    <row r="548" spans="1:75" ht="12.7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  <c r="BO548" s="23"/>
      <c r="BP548" s="23"/>
      <c r="BQ548" s="23"/>
      <c r="BR548" s="23"/>
      <c r="BS548" s="23"/>
      <c r="BT548" s="23"/>
      <c r="BU548" s="23"/>
      <c r="BV548" s="23"/>
      <c r="BW548" s="23"/>
    </row>
    <row r="549" spans="1:75" ht="12.7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  <c r="BN549" s="23"/>
      <c r="BO549" s="23"/>
      <c r="BP549" s="23"/>
      <c r="BQ549" s="23"/>
      <c r="BR549" s="23"/>
      <c r="BS549" s="23"/>
      <c r="BT549" s="23"/>
      <c r="BU549" s="23"/>
      <c r="BV549" s="23"/>
      <c r="BW549" s="23"/>
    </row>
    <row r="550" spans="1:75" ht="12.7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  <c r="BO550" s="23"/>
      <c r="BP550" s="23"/>
      <c r="BQ550" s="23"/>
      <c r="BR550" s="23"/>
      <c r="BS550" s="23"/>
      <c r="BT550" s="23"/>
      <c r="BU550" s="23"/>
      <c r="BV550" s="23"/>
      <c r="BW550" s="23"/>
    </row>
    <row r="551" spans="1:75" ht="12.7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  <c r="BO551" s="23"/>
      <c r="BP551" s="23"/>
      <c r="BQ551" s="23"/>
      <c r="BR551" s="23"/>
      <c r="BS551" s="23"/>
      <c r="BT551" s="23"/>
      <c r="BU551" s="23"/>
      <c r="BV551" s="23"/>
      <c r="BW551" s="23"/>
    </row>
    <row r="552" spans="1:75" ht="12.7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  <c r="BO552" s="23"/>
      <c r="BP552" s="23"/>
      <c r="BQ552" s="23"/>
      <c r="BR552" s="23"/>
      <c r="BS552" s="23"/>
      <c r="BT552" s="23"/>
      <c r="BU552" s="23"/>
      <c r="BV552" s="23"/>
      <c r="BW552" s="23"/>
    </row>
    <row r="553" spans="1:75" ht="12.7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  <c r="BO553" s="23"/>
      <c r="BP553" s="23"/>
      <c r="BQ553" s="23"/>
      <c r="BR553" s="23"/>
      <c r="BS553" s="23"/>
      <c r="BT553" s="23"/>
      <c r="BU553" s="23"/>
      <c r="BV553" s="23"/>
      <c r="BW553" s="23"/>
    </row>
    <row r="554" spans="1:75" ht="12.7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  <c r="BT554" s="23"/>
      <c r="BU554" s="23"/>
      <c r="BV554" s="23"/>
      <c r="BW554" s="23"/>
    </row>
    <row r="555" spans="1:75" ht="12.7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  <c r="BU555" s="23"/>
      <c r="BV555" s="23"/>
      <c r="BW555" s="23"/>
    </row>
    <row r="556" spans="1:75" ht="12.7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  <c r="BN556" s="23"/>
      <c r="BO556" s="23"/>
      <c r="BP556" s="23"/>
      <c r="BQ556" s="23"/>
      <c r="BR556" s="23"/>
      <c r="BS556" s="23"/>
      <c r="BT556" s="23"/>
      <c r="BU556" s="23"/>
      <c r="BV556" s="23"/>
      <c r="BW556" s="23"/>
    </row>
    <row r="557" spans="1:75" ht="12.7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  <c r="BN557" s="23"/>
      <c r="BO557" s="23"/>
      <c r="BP557" s="23"/>
      <c r="BQ557" s="23"/>
      <c r="BR557" s="23"/>
      <c r="BS557" s="23"/>
      <c r="BT557" s="23"/>
      <c r="BU557" s="23"/>
      <c r="BV557" s="23"/>
      <c r="BW557" s="23"/>
    </row>
    <row r="558" spans="1:75" ht="12.7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  <c r="BU558" s="23"/>
      <c r="BV558" s="23"/>
      <c r="BW558" s="23"/>
    </row>
    <row r="559" spans="1:75" ht="12.7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  <c r="BT559" s="23"/>
      <c r="BU559" s="23"/>
      <c r="BV559" s="23"/>
      <c r="BW559" s="23"/>
    </row>
    <row r="560" spans="1:75" ht="12.7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  <c r="BN560" s="23"/>
      <c r="BO560" s="23"/>
      <c r="BP560" s="23"/>
      <c r="BQ560" s="23"/>
      <c r="BR560" s="23"/>
      <c r="BS560" s="23"/>
      <c r="BT560" s="23"/>
      <c r="BU560" s="23"/>
      <c r="BV560" s="23"/>
      <c r="BW560" s="23"/>
    </row>
    <row r="561" spans="1:75" ht="12.7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  <c r="BN561" s="23"/>
      <c r="BO561" s="23"/>
      <c r="BP561" s="23"/>
      <c r="BQ561" s="23"/>
      <c r="BR561" s="23"/>
      <c r="BS561" s="23"/>
      <c r="BT561" s="23"/>
      <c r="BU561" s="23"/>
      <c r="BV561" s="23"/>
      <c r="BW561" s="23"/>
    </row>
    <row r="562" spans="1:75" ht="12.7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W562" s="23"/>
    </row>
    <row r="563" spans="1:75" ht="12.7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W563" s="23"/>
    </row>
    <row r="564" spans="1:75" ht="12.7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  <c r="BO564" s="23"/>
      <c r="BP564" s="23"/>
      <c r="BQ564" s="23"/>
      <c r="BR564" s="23"/>
      <c r="BS564" s="23"/>
      <c r="BT564" s="23"/>
      <c r="BU564" s="23"/>
      <c r="BV564" s="23"/>
      <c r="BW564" s="23"/>
    </row>
    <row r="565" spans="1:75" ht="12.7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W565" s="23"/>
    </row>
    <row r="566" spans="1:75" ht="12.7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  <c r="BO566" s="23"/>
      <c r="BP566" s="23"/>
      <c r="BQ566" s="23"/>
      <c r="BR566" s="23"/>
      <c r="BS566" s="23"/>
      <c r="BT566" s="23"/>
      <c r="BU566" s="23"/>
      <c r="BV566" s="23"/>
      <c r="BW566" s="23"/>
    </row>
    <row r="567" spans="1:75" ht="12.7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  <c r="BO567" s="23"/>
      <c r="BP567" s="23"/>
      <c r="BQ567" s="23"/>
      <c r="BR567" s="23"/>
      <c r="BS567" s="23"/>
      <c r="BT567" s="23"/>
      <c r="BU567" s="23"/>
      <c r="BV567" s="23"/>
      <c r="BW567" s="23"/>
    </row>
    <row r="568" spans="1:75" ht="12.7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  <c r="BO568" s="23"/>
      <c r="BP568" s="23"/>
      <c r="BQ568" s="23"/>
      <c r="BR568" s="23"/>
      <c r="BS568" s="23"/>
      <c r="BT568" s="23"/>
      <c r="BU568" s="23"/>
      <c r="BV568" s="23"/>
      <c r="BW568" s="23"/>
    </row>
    <row r="569" spans="1:75" ht="12.7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  <c r="BO569" s="23"/>
      <c r="BP569" s="23"/>
      <c r="BQ569" s="23"/>
      <c r="BR569" s="23"/>
      <c r="BS569" s="23"/>
      <c r="BT569" s="23"/>
      <c r="BU569" s="23"/>
      <c r="BV569" s="23"/>
      <c r="BW569" s="23"/>
    </row>
    <row r="570" spans="1:75" ht="12.7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W570" s="23"/>
    </row>
    <row r="571" spans="1:75" ht="12.7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</row>
    <row r="572" spans="1:75" ht="12.7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  <c r="BN572" s="23"/>
      <c r="BO572" s="23"/>
      <c r="BP572" s="23"/>
      <c r="BQ572" s="23"/>
      <c r="BR572" s="23"/>
      <c r="BS572" s="23"/>
      <c r="BT572" s="23"/>
      <c r="BU572" s="23"/>
      <c r="BV572" s="23"/>
      <c r="BW572" s="23"/>
    </row>
    <row r="573" spans="1:75" ht="12.7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  <c r="BO573" s="23"/>
      <c r="BP573" s="23"/>
      <c r="BQ573" s="23"/>
      <c r="BR573" s="23"/>
      <c r="BS573" s="23"/>
      <c r="BT573" s="23"/>
      <c r="BU573" s="23"/>
      <c r="BV573" s="23"/>
      <c r="BW573" s="23"/>
    </row>
    <row r="574" spans="1:75" ht="12.7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  <c r="BU574" s="23"/>
      <c r="BV574" s="23"/>
      <c r="BW574" s="23"/>
    </row>
    <row r="575" spans="1:75" ht="12.7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W575" s="23"/>
    </row>
    <row r="576" spans="1:75" ht="12.7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  <c r="BO576" s="23"/>
      <c r="BP576" s="23"/>
      <c r="BQ576" s="23"/>
      <c r="BR576" s="23"/>
      <c r="BS576" s="23"/>
      <c r="BT576" s="23"/>
      <c r="BU576" s="23"/>
      <c r="BV576" s="23"/>
      <c r="BW576" s="23"/>
    </row>
    <row r="577" spans="1:75" ht="12.7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  <c r="BO577" s="23"/>
      <c r="BP577" s="23"/>
      <c r="BQ577" s="23"/>
      <c r="BR577" s="23"/>
      <c r="BS577" s="23"/>
      <c r="BT577" s="23"/>
      <c r="BU577" s="23"/>
      <c r="BV577" s="23"/>
      <c r="BW577" s="23"/>
    </row>
    <row r="578" spans="1:75" ht="12.7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  <c r="BN578" s="23"/>
      <c r="BO578" s="23"/>
      <c r="BP578" s="23"/>
      <c r="BQ578" s="23"/>
      <c r="BR578" s="23"/>
      <c r="BS578" s="23"/>
      <c r="BT578" s="23"/>
      <c r="BU578" s="23"/>
      <c r="BV578" s="23"/>
      <c r="BW578" s="23"/>
    </row>
    <row r="579" spans="1:75" ht="12.7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  <c r="BN579" s="23"/>
      <c r="BO579" s="23"/>
      <c r="BP579" s="23"/>
      <c r="BQ579" s="23"/>
      <c r="BR579" s="23"/>
      <c r="BS579" s="23"/>
      <c r="BT579" s="23"/>
      <c r="BU579" s="23"/>
      <c r="BV579" s="23"/>
      <c r="BW579" s="23"/>
    </row>
    <row r="580" spans="1:75" ht="12.7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  <c r="BN580" s="23"/>
      <c r="BO580" s="23"/>
      <c r="BP580" s="23"/>
      <c r="BQ580" s="23"/>
      <c r="BR580" s="23"/>
      <c r="BS580" s="23"/>
      <c r="BT580" s="23"/>
      <c r="BU580" s="23"/>
      <c r="BV580" s="23"/>
      <c r="BW580" s="23"/>
    </row>
    <row r="581" spans="1:75" ht="12.7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  <c r="BN581" s="23"/>
      <c r="BO581" s="23"/>
      <c r="BP581" s="23"/>
      <c r="BQ581" s="23"/>
      <c r="BR581" s="23"/>
      <c r="BS581" s="23"/>
      <c r="BT581" s="23"/>
      <c r="BU581" s="23"/>
      <c r="BV581" s="23"/>
      <c r="BW581" s="23"/>
    </row>
    <row r="582" spans="1:75" ht="12.7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  <c r="BU582" s="23"/>
      <c r="BV582" s="23"/>
      <c r="BW582" s="23"/>
    </row>
    <row r="583" spans="1:75" ht="12.7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  <c r="BT583" s="23"/>
      <c r="BU583" s="23"/>
      <c r="BV583" s="23"/>
      <c r="BW583" s="23"/>
    </row>
    <row r="584" spans="1:75" ht="12.7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  <c r="BN584" s="23"/>
      <c r="BO584" s="23"/>
      <c r="BP584" s="23"/>
      <c r="BQ584" s="23"/>
      <c r="BR584" s="23"/>
      <c r="BS584" s="23"/>
      <c r="BT584" s="23"/>
      <c r="BU584" s="23"/>
      <c r="BV584" s="23"/>
      <c r="BW584" s="23"/>
    </row>
    <row r="585" spans="1:75" ht="12.7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  <c r="BN585" s="23"/>
      <c r="BO585" s="23"/>
      <c r="BP585" s="23"/>
      <c r="BQ585" s="23"/>
      <c r="BR585" s="23"/>
      <c r="BS585" s="23"/>
      <c r="BT585" s="23"/>
      <c r="BU585" s="23"/>
      <c r="BV585" s="23"/>
      <c r="BW585" s="23"/>
    </row>
    <row r="586" spans="1:75" ht="12.7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  <c r="BN586" s="23"/>
      <c r="BO586" s="23"/>
      <c r="BP586" s="23"/>
      <c r="BQ586" s="23"/>
      <c r="BR586" s="23"/>
      <c r="BS586" s="23"/>
      <c r="BT586" s="23"/>
      <c r="BU586" s="23"/>
      <c r="BV586" s="23"/>
      <c r="BW586" s="23"/>
    </row>
    <row r="587" spans="1:75" ht="12.7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  <c r="BL587" s="23"/>
      <c r="BM587" s="23"/>
      <c r="BN587" s="23"/>
      <c r="BO587" s="23"/>
      <c r="BP587" s="23"/>
      <c r="BQ587" s="23"/>
      <c r="BR587" s="23"/>
      <c r="BS587" s="23"/>
      <c r="BT587" s="23"/>
      <c r="BU587" s="23"/>
      <c r="BV587" s="23"/>
      <c r="BW587" s="23"/>
    </row>
    <row r="588" spans="1:75" ht="12.7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  <c r="BL588" s="23"/>
      <c r="BM588" s="23"/>
      <c r="BN588" s="23"/>
      <c r="BO588" s="23"/>
      <c r="BP588" s="23"/>
      <c r="BQ588" s="23"/>
      <c r="BR588" s="23"/>
      <c r="BS588" s="23"/>
      <c r="BT588" s="23"/>
      <c r="BU588" s="23"/>
      <c r="BV588" s="23"/>
      <c r="BW588" s="23"/>
    </row>
    <row r="589" spans="1:75" ht="12.7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  <c r="BL589" s="23"/>
      <c r="BM589" s="23"/>
      <c r="BN589" s="23"/>
      <c r="BO589" s="23"/>
      <c r="BP589" s="23"/>
      <c r="BQ589" s="23"/>
      <c r="BR589" s="23"/>
      <c r="BS589" s="23"/>
      <c r="BT589" s="23"/>
      <c r="BU589" s="23"/>
      <c r="BV589" s="23"/>
      <c r="BW589" s="23"/>
    </row>
    <row r="590" spans="1:75" ht="12.7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W590" s="23"/>
    </row>
    <row r="591" spans="1:75" ht="12.7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  <c r="BT591" s="23"/>
      <c r="BU591" s="23"/>
      <c r="BV591" s="23"/>
      <c r="BW591" s="23"/>
    </row>
    <row r="592" spans="1:75" ht="12.7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  <c r="BL592" s="23"/>
      <c r="BM592" s="23"/>
      <c r="BN592" s="23"/>
      <c r="BO592" s="23"/>
      <c r="BP592" s="23"/>
      <c r="BQ592" s="23"/>
      <c r="BR592" s="23"/>
      <c r="BS592" s="23"/>
      <c r="BT592" s="23"/>
      <c r="BU592" s="23"/>
      <c r="BV592" s="23"/>
      <c r="BW592" s="23"/>
    </row>
    <row r="593" spans="1:75" ht="12.7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  <c r="BL593" s="23"/>
      <c r="BM593" s="23"/>
      <c r="BN593" s="23"/>
      <c r="BO593" s="23"/>
      <c r="BP593" s="23"/>
      <c r="BQ593" s="23"/>
      <c r="BR593" s="23"/>
      <c r="BS593" s="23"/>
      <c r="BT593" s="23"/>
      <c r="BU593" s="23"/>
      <c r="BV593" s="23"/>
      <c r="BW593" s="23"/>
    </row>
    <row r="594" spans="1:75" ht="12.7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  <c r="BL594" s="23"/>
      <c r="BM594" s="23"/>
      <c r="BN594" s="23"/>
      <c r="BO594" s="23"/>
      <c r="BP594" s="23"/>
      <c r="BQ594" s="23"/>
      <c r="BR594" s="23"/>
      <c r="BS594" s="23"/>
      <c r="BT594" s="23"/>
      <c r="BU594" s="23"/>
      <c r="BV594" s="23"/>
      <c r="BW594" s="23"/>
    </row>
    <row r="595" spans="1:75" ht="12.7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  <c r="BL595" s="23"/>
      <c r="BM595" s="23"/>
      <c r="BN595" s="23"/>
      <c r="BO595" s="23"/>
      <c r="BP595" s="23"/>
      <c r="BQ595" s="23"/>
      <c r="BR595" s="23"/>
      <c r="BS595" s="23"/>
      <c r="BT595" s="23"/>
      <c r="BU595" s="23"/>
      <c r="BV595" s="23"/>
      <c r="BW595" s="23"/>
    </row>
    <row r="596" spans="1:75" ht="12.7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  <c r="BL596" s="23"/>
      <c r="BM596" s="23"/>
      <c r="BN596" s="23"/>
      <c r="BO596" s="23"/>
      <c r="BP596" s="23"/>
      <c r="BQ596" s="23"/>
      <c r="BR596" s="23"/>
      <c r="BS596" s="23"/>
      <c r="BT596" s="23"/>
      <c r="BU596" s="23"/>
      <c r="BV596" s="23"/>
      <c r="BW596" s="23"/>
    </row>
    <row r="597" spans="1:75" ht="12.7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  <c r="BM597" s="23"/>
      <c r="BN597" s="23"/>
      <c r="BO597" s="23"/>
      <c r="BP597" s="23"/>
      <c r="BQ597" s="23"/>
      <c r="BR597" s="23"/>
      <c r="BS597" s="23"/>
      <c r="BT597" s="23"/>
      <c r="BU597" s="23"/>
      <c r="BV597" s="23"/>
      <c r="BW597" s="23"/>
    </row>
    <row r="598" spans="1:75" ht="12.7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  <c r="BT598" s="23"/>
      <c r="BU598" s="23"/>
      <c r="BV598" s="23"/>
      <c r="BW598" s="23"/>
    </row>
    <row r="599" spans="1:75" ht="12.7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/>
    </row>
    <row r="600" spans="1:75" ht="12.7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  <c r="BL600" s="23"/>
      <c r="BM600" s="23"/>
      <c r="BN600" s="23"/>
      <c r="BO600" s="23"/>
      <c r="BP600" s="23"/>
      <c r="BQ600" s="23"/>
      <c r="BR600" s="23"/>
      <c r="BS600" s="23"/>
      <c r="BT600" s="23"/>
      <c r="BU600" s="23"/>
      <c r="BV600" s="23"/>
      <c r="BW600" s="23"/>
    </row>
    <row r="601" spans="1:75" ht="12.7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  <c r="BL601" s="23"/>
      <c r="BM601" s="23"/>
      <c r="BN601" s="23"/>
      <c r="BO601" s="23"/>
      <c r="BP601" s="23"/>
      <c r="BQ601" s="23"/>
      <c r="BR601" s="23"/>
      <c r="BS601" s="23"/>
      <c r="BT601" s="23"/>
      <c r="BU601" s="23"/>
      <c r="BV601" s="23"/>
      <c r="BW601" s="23"/>
    </row>
    <row r="602" spans="1:75" ht="12.7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  <c r="BT602" s="23"/>
      <c r="BU602" s="23"/>
      <c r="BV602" s="23"/>
      <c r="BW602" s="23"/>
    </row>
    <row r="603" spans="1:75" ht="12.7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  <c r="BS603" s="23"/>
      <c r="BT603" s="23"/>
      <c r="BU603" s="23"/>
      <c r="BV603" s="23"/>
      <c r="BW603" s="23"/>
    </row>
    <row r="604" spans="1:75" ht="12.7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  <c r="BN604" s="23"/>
      <c r="BO604" s="23"/>
      <c r="BP604" s="23"/>
      <c r="BQ604" s="23"/>
      <c r="BR604" s="23"/>
      <c r="BS604" s="23"/>
      <c r="BT604" s="23"/>
      <c r="BU604" s="23"/>
      <c r="BV604" s="23"/>
      <c r="BW604" s="23"/>
    </row>
    <row r="605" spans="1:75" ht="12.7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  <c r="BM605" s="23"/>
      <c r="BN605" s="23"/>
      <c r="BO605" s="23"/>
      <c r="BP605" s="23"/>
      <c r="BQ605" s="23"/>
      <c r="BR605" s="23"/>
      <c r="BS605" s="23"/>
      <c r="BT605" s="23"/>
      <c r="BU605" s="23"/>
      <c r="BV605" s="23"/>
      <c r="BW605" s="23"/>
    </row>
    <row r="606" spans="1:75" ht="12.7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  <c r="BO606" s="23"/>
      <c r="BP606" s="23"/>
      <c r="BQ606" s="23"/>
      <c r="BR606" s="23"/>
      <c r="BS606" s="23"/>
      <c r="BT606" s="23"/>
      <c r="BU606" s="23"/>
      <c r="BV606" s="23"/>
      <c r="BW606" s="23"/>
    </row>
    <row r="607" spans="1:75" ht="12.7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  <c r="BM607" s="23"/>
      <c r="BN607" s="23"/>
      <c r="BO607" s="23"/>
      <c r="BP607" s="23"/>
      <c r="BQ607" s="23"/>
      <c r="BR607" s="23"/>
      <c r="BS607" s="23"/>
      <c r="BT607" s="23"/>
      <c r="BU607" s="23"/>
      <c r="BV607" s="23"/>
      <c r="BW607" s="23"/>
    </row>
    <row r="608" spans="1:75" ht="12.7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  <c r="BL608" s="23"/>
      <c r="BM608" s="23"/>
      <c r="BN608" s="23"/>
      <c r="BO608" s="23"/>
      <c r="BP608" s="23"/>
      <c r="BQ608" s="23"/>
      <c r="BR608" s="23"/>
      <c r="BS608" s="23"/>
      <c r="BT608" s="23"/>
      <c r="BU608" s="23"/>
      <c r="BV608" s="23"/>
      <c r="BW608" s="23"/>
    </row>
    <row r="609" spans="1:75" ht="12.7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  <c r="BL609" s="23"/>
      <c r="BM609" s="23"/>
      <c r="BN609" s="23"/>
      <c r="BO609" s="23"/>
      <c r="BP609" s="23"/>
      <c r="BQ609" s="23"/>
      <c r="BR609" s="23"/>
      <c r="BS609" s="23"/>
      <c r="BT609" s="23"/>
      <c r="BU609" s="23"/>
      <c r="BV609" s="23"/>
      <c r="BW609" s="23"/>
    </row>
    <row r="610" spans="1:75" ht="12.7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  <c r="BL610" s="23"/>
      <c r="BM610" s="23"/>
      <c r="BN610" s="23"/>
      <c r="BO610" s="23"/>
      <c r="BP610" s="23"/>
      <c r="BQ610" s="23"/>
      <c r="BR610" s="23"/>
      <c r="BS610" s="23"/>
      <c r="BT610" s="23"/>
      <c r="BU610" s="23"/>
      <c r="BV610" s="23"/>
      <c r="BW610" s="23"/>
    </row>
    <row r="611" spans="1:75" ht="12.7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  <c r="BL611" s="23"/>
      <c r="BM611" s="23"/>
      <c r="BN611" s="23"/>
      <c r="BO611" s="23"/>
      <c r="BP611" s="23"/>
      <c r="BQ611" s="23"/>
      <c r="BR611" s="23"/>
      <c r="BS611" s="23"/>
      <c r="BT611" s="23"/>
      <c r="BU611" s="23"/>
      <c r="BV611" s="23"/>
      <c r="BW611" s="23"/>
    </row>
    <row r="612" spans="1:75" ht="12.7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  <c r="BL612" s="23"/>
      <c r="BM612" s="23"/>
      <c r="BN612" s="23"/>
      <c r="BO612" s="23"/>
      <c r="BP612" s="23"/>
      <c r="BQ612" s="23"/>
      <c r="BR612" s="23"/>
      <c r="BS612" s="23"/>
      <c r="BT612" s="23"/>
      <c r="BU612" s="23"/>
      <c r="BV612" s="23"/>
      <c r="BW612" s="23"/>
    </row>
    <row r="613" spans="1:75" ht="12.7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  <c r="BE613" s="23"/>
      <c r="BF613" s="23"/>
      <c r="BG613" s="23"/>
      <c r="BH613" s="23"/>
      <c r="BI613" s="23"/>
      <c r="BJ613" s="23"/>
      <c r="BK613" s="23"/>
      <c r="BL613" s="23"/>
      <c r="BM613" s="23"/>
      <c r="BN613" s="23"/>
      <c r="BO613" s="23"/>
      <c r="BP613" s="23"/>
      <c r="BQ613" s="23"/>
      <c r="BR613" s="23"/>
      <c r="BS613" s="23"/>
      <c r="BT613" s="23"/>
      <c r="BU613" s="23"/>
      <c r="BV613" s="23"/>
      <c r="BW613" s="23"/>
    </row>
    <row r="614" spans="1:75" ht="12.7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  <c r="BE614" s="23"/>
      <c r="BF614" s="23"/>
      <c r="BG614" s="23"/>
      <c r="BH614" s="23"/>
      <c r="BI614" s="23"/>
      <c r="BJ614" s="23"/>
      <c r="BK614" s="23"/>
      <c r="BL614" s="23"/>
      <c r="BM614" s="23"/>
      <c r="BN614" s="23"/>
      <c r="BO614" s="23"/>
      <c r="BP614" s="23"/>
      <c r="BQ614" s="23"/>
      <c r="BR614" s="23"/>
      <c r="BS614" s="23"/>
      <c r="BT614" s="23"/>
      <c r="BU614" s="23"/>
      <c r="BV614" s="23"/>
      <c r="BW614" s="23"/>
    </row>
    <row r="615" spans="1:75" ht="12.7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  <c r="BD615" s="23"/>
      <c r="BE615" s="23"/>
      <c r="BF615" s="23"/>
      <c r="BG615" s="23"/>
      <c r="BH615" s="23"/>
      <c r="BI615" s="23"/>
      <c r="BJ615" s="23"/>
      <c r="BK615" s="23"/>
      <c r="BL615" s="23"/>
      <c r="BM615" s="23"/>
      <c r="BN615" s="23"/>
      <c r="BO615" s="23"/>
      <c r="BP615" s="23"/>
      <c r="BQ615" s="23"/>
      <c r="BR615" s="23"/>
      <c r="BS615" s="23"/>
      <c r="BT615" s="23"/>
      <c r="BU615" s="23"/>
      <c r="BV615" s="23"/>
      <c r="BW615" s="23"/>
    </row>
    <row r="616" spans="1:75" ht="12.7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  <c r="BE616" s="23"/>
      <c r="BF616" s="23"/>
      <c r="BG616" s="23"/>
      <c r="BH616" s="23"/>
      <c r="BI616" s="23"/>
      <c r="BJ616" s="23"/>
      <c r="BK616" s="23"/>
      <c r="BL616" s="23"/>
      <c r="BM616" s="23"/>
      <c r="BN616" s="23"/>
      <c r="BO616" s="23"/>
      <c r="BP616" s="23"/>
      <c r="BQ616" s="23"/>
      <c r="BR616" s="23"/>
      <c r="BS616" s="23"/>
      <c r="BT616" s="23"/>
      <c r="BU616" s="23"/>
      <c r="BV616" s="23"/>
      <c r="BW616" s="23"/>
    </row>
    <row r="617" spans="1:75" ht="12.7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23"/>
      <c r="BL617" s="23"/>
      <c r="BM617" s="23"/>
      <c r="BN617" s="23"/>
      <c r="BO617" s="23"/>
      <c r="BP617" s="23"/>
      <c r="BQ617" s="23"/>
      <c r="BR617" s="23"/>
      <c r="BS617" s="23"/>
      <c r="BT617" s="23"/>
      <c r="BU617" s="23"/>
      <c r="BV617" s="23"/>
      <c r="BW617" s="23"/>
    </row>
    <row r="618" spans="1:75" ht="12.7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3"/>
      <c r="BL618" s="23"/>
      <c r="BM618" s="23"/>
      <c r="BN618" s="23"/>
      <c r="BO618" s="23"/>
      <c r="BP618" s="23"/>
      <c r="BQ618" s="23"/>
      <c r="BR618" s="23"/>
      <c r="BS618" s="23"/>
      <c r="BT618" s="23"/>
      <c r="BU618" s="23"/>
      <c r="BV618" s="23"/>
      <c r="BW618" s="23"/>
    </row>
    <row r="619" spans="1:75" ht="12.7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  <c r="BE619" s="23"/>
      <c r="BF619" s="23"/>
      <c r="BG619" s="23"/>
      <c r="BH619" s="23"/>
      <c r="BI619" s="23"/>
      <c r="BJ619" s="23"/>
      <c r="BK619" s="23"/>
      <c r="BL619" s="23"/>
      <c r="BM619" s="23"/>
      <c r="BN619" s="23"/>
      <c r="BO619" s="23"/>
      <c r="BP619" s="23"/>
      <c r="BQ619" s="23"/>
      <c r="BR619" s="23"/>
      <c r="BS619" s="23"/>
      <c r="BT619" s="23"/>
      <c r="BU619" s="23"/>
      <c r="BV619" s="23"/>
      <c r="BW619" s="23"/>
    </row>
    <row r="620" spans="1:75" ht="12.7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  <c r="BE620" s="23"/>
      <c r="BF620" s="23"/>
      <c r="BG620" s="23"/>
      <c r="BH620" s="23"/>
      <c r="BI620" s="23"/>
      <c r="BJ620" s="23"/>
      <c r="BK620" s="23"/>
      <c r="BL620" s="23"/>
      <c r="BM620" s="23"/>
      <c r="BN620" s="23"/>
      <c r="BO620" s="23"/>
      <c r="BP620" s="23"/>
      <c r="BQ620" s="23"/>
      <c r="BR620" s="23"/>
      <c r="BS620" s="23"/>
      <c r="BT620" s="23"/>
      <c r="BU620" s="23"/>
      <c r="BV620" s="23"/>
      <c r="BW620" s="23"/>
    </row>
    <row r="621" spans="1:75" ht="12.7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  <c r="BD621" s="23"/>
      <c r="BE621" s="23"/>
      <c r="BF621" s="23"/>
      <c r="BG621" s="23"/>
      <c r="BH621" s="23"/>
      <c r="BI621" s="23"/>
      <c r="BJ621" s="23"/>
      <c r="BK621" s="23"/>
      <c r="BL621" s="23"/>
      <c r="BM621" s="23"/>
      <c r="BN621" s="23"/>
      <c r="BO621" s="23"/>
      <c r="BP621" s="23"/>
      <c r="BQ621" s="23"/>
      <c r="BR621" s="23"/>
      <c r="BS621" s="23"/>
      <c r="BT621" s="23"/>
      <c r="BU621" s="23"/>
      <c r="BV621" s="23"/>
      <c r="BW621" s="23"/>
    </row>
    <row r="622" spans="1:75" ht="12.7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3"/>
      <c r="BF622" s="23"/>
      <c r="BG622" s="23"/>
      <c r="BH622" s="23"/>
      <c r="BI622" s="23"/>
      <c r="BJ622" s="23"/>
      <c r="BK622" s="23"/>
      <c r="BL622" s="23"/>
      <c r="BM622" s="23"/>
      <c r="BN622" s="23"/>
      <c r="BO622" s="23"/>
      <c r="BP622" s="23"/>
      <c r="BQ622" s="23"/>
      <c r="BR622" s="23"/>
      <c r="BS622" s="23"/>
      <c r="BT622" s="23"/>
      <c r="BU622" s="23"/>
      <c r="BV622" s="23"/>
      <c r="BW622" s="23"/>
    </row>
    <row r="623" spans="1:75" ht="12.7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  <c r="BE623" s="23"/>
      <c r="BF623" s="23"/>
      <c r="BG623" s="23"/>
      <c r="BH623" s="23"/>
      <c r="BI623" s="23"/>
      <c r="BJ623" s="23"/>
      <c r="BK623" s="23"/>
      <c r="BL623" s="23"/>
      <c r="BM623" s="23"/>
      <c r="BN623" s="23"/>
      <c r="BO623" s="23"/>
      <c r="BP623" s="23"/>
      <c r="BQ623" s="23"/>
      <c r="BR623" s="23"/>
      <c r="BS623" s="23"/>
      <c r="BT623" s="23"/>
      <c r="BU623" s="23"/>
      <c r="BV623" s="23"/>
      <c r="BW623" s="23"/>
    </row>
    <row r="624" spans="1:75" ht="12.7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  <c r="BH624" s="23"/>
      <c r="BI624" s="23"/>
      <c r="BJ624" s="23"/>
      <c r="BK624" s="23"/>
      <c r="BL624" s="23"/>
      <c r="BM624" s="23"/>
      <c r="BN624" s="23"/>
      <c r="BO624" s="23"/>
      <c r="BP624" s="23"/>
      <c r="BQ624" s="23"/>
      <c r="BR624" s="23"/>
      <c r="BS624" s="23"/>
      <c r="BT624" s="23"/>
      <c r="BU624" s="23"/>
      <c r="BV624" s="23"/>
      <c r="BW624" s="23"/>
    </row>
    <row r="625" spans="1:75" ht="12.7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23"/>
      <c r="BL625" s="23"/>
      <c r="BM625" s="23"/>
      <c r="BN625" s="23"/>
      <c r="BO625" s="23"/>
      <c r="BP625" s="23"/>
      <c r="BQ625" s="23"/>
      <c r="BR625" s="23"/>
      <c r="BS625" s="23"/>
      <c r="BT625" s="23"/>
      <c r="BU625" s="23"/>
      <c r="BV625" s="23"/>
      <c r="BW625" s="23"/>
    </row>
    <row r="626" spans="1:75" ht="12.7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3"/>
      <c r="BL626" s="23"/>
      <c r="BM626" s="23"/>
      <c r="BN626" s="23"/>
      <c r="BO626" s="23"/>
      <c r="BP626" s="23"/>
      <c r="BQ626" s="23"/>
      <c r="BR626" s="23"/>
      <c r="BS626" s="23"/>
      <c r="BT626" s="23"/>
      <c r="BU626" s="23"/>
      <c r="BV626" s="23"/>
      <c r="BW626" s="23"/>
    </row>
    <row r="627" spans="1:75" ht="12.7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3"/>
      <c r="BL627" s="23"/>
      <c r="BM627" s="23"/>
      <c r="BN627" s="23"/>
      <c r="BO627" s="23"/>
      <c r="BP627" s="23"/>
      <c r="BQ627" s="23"/>
      <c r="BR627" s="23"/>
      <c r="BS627" s="23"/>
      <c r="BT627" s="23"/>
      <c r="BU627" s="23"/>
      <c r="BV627" s="23"/>
      <c r="BW627" s="23"/>
    </row>
    <row r="628" spans="1:75" ht="12.7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3"/>
      <c r="BL628" s="23"/>
      <c r="BM628" s="23"/>
      <c r="BN628" s="23"/>
      <c r="BO628" s="23"/>
      <c r="BP628" s="23"/>
      <c r="BQ628" s="23"/>
      <c r="BR628" s="23"/>
      <c r="BS628" s="23"/>
      <c r="BT628" s="23"/>
      <c r="BU628" s="23"/>
      <c r="BV628" s="23"/>
      <c r="BW628" s="23"/>
    </row>
    <row r="629" spans="1:75" ht="12.7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23"/>
      <c r="BL629" s="23"/>
      <c r="BM629" s="23"/>
      <c r="BN629" s="23"/>
      <c r="BO629" s="23"/>
      <c r="BP629" s="23"/>
      <c r="BQ629" s="23"/>
      <c r="BR629" s="23"/>
      <c r="BS629" s="23"/>
      <c r="BT629" s="23"/>
      <c r="BU629" s="23"/>
      <c r="BV629" s="23"/>
      <c r="BW629" s="23"/>
    </row>
    <row r="630" spans="1:75" ht="12.7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  <c r="BE630" s="23"/>
      <c r="BF630" s="23"/>
      <c r="BG630" s="23"/>
      <c r="BH630" s="23"/>
      <c r="BI630" s="23"/>
      <c r="BJ630" s="23"/>
      <c r="BK630" s="23"/>
      <c r="BL630" s="23"/>
      <c r="BM630" s="23"/>
      <c r="BN630" s="23"/>
      <c r="BO630" s="23"/>
      <c r="BP630" s="23"/>
      <c r="BQ630" s="23"/>
      <c r="BR630" s="23"/>
      <c r="BS630" s="23"/>
      <c r="BT630" s="23"/>
      <c r="BU630" s="23"/>
      <c r="BV630" s="23"/>
      <c r="BW630" s="23"/>
    </row>
    <row r="631" spans="1:75" ht="12.7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23"/>
      <c r="BL631" s="23"/>
      <c r="BM631" s="23"/>
      <c r="BN631" s="23"/>
      <c r="BO631" s="23"/>
      <c r="BP631" s="23"/>
      <c r="BQ631" s="23"/>
      <c r="BR631" s="23"/>
      <c r="BS631" s="23"/>
      <c r="BT631" s="23"/>
      <c r="BU631" s="23"/>
      <c r="BV631" s="23"/>
      <c r="BW631" s="23"/>
    </row>
    <row r="632" spans="1:75" ht="12.7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  <c r="BN632" s="23"/>
      <c r="BO632" s="23"/>
      <c r="BP632" s="23"/>
      <c r="BQ632" s="23"/>
      <c r="BR632" s="23"/>
      <c r="BS632" s="23"/>
      <c r="BT632" s="23"/>
      <c r="BU632" s="23"/>
      <c r="BV632" s="23"/>
      <c r="BW632" s="23"/>
    </row>
    <row r="633" spans="1:75" ht="12.7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  <c r="BO633" s="23"/>
      <c r="BP633" s="23"/>
      <c r="BQ633" s="23"/>
      <c r="BR633" s="23"/>
      <c r="BS633" s="23"/>
      <c r="BT633" s="23"/>
      <c r="BU633" s="23"/>
      <c r="BV633" s="23"/>
      <c r="BW633" s="23"/>
    </row>
    <row r="634" spans="1:75" ht="12.7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  <c r="BL634" s="23"/>
      <c r="BM634" s="23"/>
      <c r="BN634" s="23"/>
      <c r="BO634" s="23"/>
      <c r="BP634" s="23"/>
      <c r="BQ634" s="23"/>
      <c r="BR634" s="23"/>
      <c r="BS634" s="23"/>
      <c r="BT634" s="23"/>
      <c r="BU634" s="23"/>
      <c r="BV634" s="23"/>
      <c r="BW634" s="23"/>
    </row>
    <row r="635" spans="1:75" ht="12.7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  <c r="BL635" s="23"/>
      <c r="BM635" s="23"/>
      <c r="BN635" s="23"/>
      <c r="BO635" s="23"/>
      <c r="BP635" s="23"/>
      <c r="BQ635" s="23"/>
      <c r="BR635" s="23"/>
      <c r="BS635" s="23"/>
      <c r="BT635" s="23"/>
      <c r="BU635" s="23"/>
      <c r="BV635" s="23"/>
      <c r="BW635" s="23"/>
    </row>
    <row r="636" spans="1:75" ht="12.7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  <c r="BL636" s="23"/>
      <c r="BM636" s="23"/>
      <c r="BN636" s="23"/>
      <c r="BO636" s="23"/>
      <c r="BP636" s="23"/>
      <c r="BQ636" s="23"/>
      <c r="BR636" s="23"/>
      <c r="BS636" s="23"/>
      <c r="BT636" s="23"/>
      <c r="BU636" s="23"/>
      <c r="BV636" s="23"/>
      <c r="BW636" s="23"/>
    </row>
    <row r="637" spans="1:75" ht="12.7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  <c r="BG637" s="23"/>
      <c r="BH637" s="23"/>
      <c r="BI637" s="23"/>
      <c r="BJ637" s="23"/>
      <c r="BK637" s="23"/>
      <c r="BL637" s="23"/>
      <c r="BM637" s="23"/>
      <c r="BN637" s="23"/>
      <c r="BO637" s="23"/>
      <c r="BP637" s="23"/>
      <c r="BQ637" s="23"/>
      <c r="BR637" s="23"/>
      <c r="BS637" s="23"/>
      <c r="BT637" s="23"/>
      <c r="BU637" s="23"/>
      <c r="BV637" s="23"/>
      <c r="BW637" s="23"/>
    </row>
    <row r="638" spans="1:75" ht="12.7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  <c r="BL638" s="23"/>
      <c r="BM638" s="23"/>
      <c r="BN638" s="23"/>
      <c r="BO638" s="23"/>
      <c r="BP638" s="23"/>
      <c r="BQ638" s="23"/>
      <c r="BR638" s="23"/>
      <c r="BS638" s="23"/>
      <c r="BT638" s="23"/>
      <c r="BU638" s="23"/>
      <c r="BV638" s="23"/>
      <c r="BW638" s="23"/>
    </row>
    <row r="639" spans="1:75" ht="12.7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3"/>
      <c r="BL639" s="23"/>
      <c r="BM639" s="23"/>
      <c r="BN639" s="23"/>
      <c r="BO639" s="23"/>
      <c r="BP639" s="23"/>
      <c r="BQ639" s="23"/>
      <c r="BR639" s="23"/>
      <c r="BS639" s="23"/>
      <c r="BT639" s="23"/>
      <c r="BU639" s="23"/>
      <c r="BV639" s="23"/>
      <c r="BW639" s="23"/>
    </row>
    <row r="640" spans="1:75" ht="12.7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  <c r="BG640" s="23"/>
      <c r="BH640" s="23"/>
      <c r="BI640" s="23"/>
      <c r="BJ640" s="23"/>
      <c r="BK640" s="23"/>
      <c r="BL640" s="23"/>
      <c r="BM640" s="23"/>
      <c r="BN640" s="23"/>
      <c r="BO640" s="23"/>
      <c r="BP640" s="23"/>
      <c r="BQ640" s="23"/>
      <c r="BR640" s="23"/>
      <c r="BS640" s="23"/>
      <c r="BT640" s="23"/>
      <c r="BU640" s="23"/>
      <c r="BV640" s="23"/>
      <c r="BW640" s="23"/>
    </row>
    <row r="641" spans="1:75" ht="12.7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  <c r="BG641" s="23"/>
      <c r="BH641" s="23"/>
      <c r="BI641" s="23"/>
      <c r="BJ641" s="23"/>
      <c r="BK641" s="23"/>
      <c r="BL641" s="23"/>
      <c r="BM641" s="23"/>
      <c r="BN641" s="23"/>
      <c r="BO641" s="23"/>
      <c r="BP641" s="23"/>
      <c r="BQ641" s="23"/>
      <c r="BR641" s="23"/>
      <c r="BS641" s="23"/>
      <c r="BT641" s="23"/>
      <c r="BU641" s="23"/>
      <c r="BV641" s="23"/>
      <c r="BW641" s="23"/>
    </row>
    <row r="642" spans="1:75" ht="12.7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3"/>
      <c r="BL642" s="23"/>
      <c r="BM642" s="23"/>
      <c r="BN642" s="23"/>
      <c r="BO642" s="23"/>
      <c r="BP642" s="23"/>
      <c r="BQ642" s="23"/>
      <c r="BR642" s="23"/>
      <c r="BS642" s="23"/>
      <c r="BT642" s="23"/>
      <c r="BU642" s="23"/>
      <c r="BV642" s="23"/>
      <c r="BW642" s="23"/>
    </row>
    <row r="643" spans="1:75" ht="12.7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  <c r="BG643" s="23"/>
      <c r="BH643" s="23"/>
      <c r="BI643" s="23"/>
      <c r="BJ643" s="23"/>
      <c r="BK643" s="23"/>
      <c r="BL643" s="23"/>
      <c r="BM643" s="23"/>
      <c r="BN643" s="23"/>
      <c r="BO643" s="23"/>
      <c r="BP643" s="23"/>
      <c r="BQ643" s="23"/>
      <c r="BR643" s="23"/>
      <c r="BS643" s="23"/>
      <c r="BT643" s="23"/>
      <c r="BU643" s="23"/>
      <c r="BV643" s="23"/>
      <c r="BW643" s="23"/>
    </row>
    <row r="644" spans="1:75" ht="12.7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  <c r="BL644" s="23"/>
      <c r="BM644" s="23"/>
      <c r="BN644" s="23"/>
      <c r="BO644" s="23"/>
      <c r="BP644" s="23"/>
      <c r="BQ644" s="23"/>
      <c r="BR644" s="23"/>
      <c r="BS644" s="23"/>
      <c r="BT644" s="23"/>
      <c r="BU644" s="23"/>
      <c r="BV644" s="23"/>
      <c r="BW644" s="23"/>
    </row>
    <row r="645" spans="1:75" ht="12.7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  <c r="BL645" s="23"/>
      <c r="BM645" s="23"/>
      <c r="BN645" s="23"/>
      <c r="BO645" s="23"/>
      <c r="BP645" s="23"/>
      <c r="BQ645" s="23"/>
      <c r="BR645" s="23"/>
      <c r="BS645" s="23"/>
      <c r="BT645" s="23"/>
      <c r="BU645" s="23"/>
      <c r="BV645" s="23"/>
      <c r="BW645" s="23"/>
    </row>
    <row r="646" spans="1:75" ht="12.7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  <c r="BL646" s="23"/>
      <c r="BM646" s="23"/>
      <c r="BN646" s="23"/>
      <c r="BO646" s="23"/>
      <c r="BP646" s="23"/>
      <c r="BQ646" s="23"/>
      <c r="BR646" s="23"/>
      <c r="BS646" s="23"/>
      <c r="BT646" s="23"/>
      <c r="BU646" s="23"/>
      <c r="BV646" s="23"/>
      <c r="BW646" s="23"/>
    </row>
    <row r="647" spans="1:75" ht="12.7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  <c r="BG647" s="23"/>
      <c r="BH647" s="23"/>
      <c r="BI647" s="23"/>
      <c r="BJ647" s="23"/>
      <c r="BK647" s="23"/>
      <c r="BL647" s="23"/>
      <c r="BM647" s="23"/>
      <c r="BN647" s="23"/>
      <c r="BO647" s="23"/>
      <c r="BP647" s="23"/>
      <c r="BQ647" s="23"/>
      <c r="BR647" s="23"/>
      <c r="BS647" s="23"/>
      <c r="BT647" s="23"/>
      <c r="BU647" s="23"/>
      <c r="BV647" s="23"/>
      <c r="BW647" s="23"/>
    </row>
    <row r="648" spans="1:75" ht="12.7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  <c r="BL648" s="23"/>
      <c r="BM648" s="23"/>
      <c r="BN648" s="23"/>
      <c r="BO648" s="23"/>
      <c r="BP648" s="23"/>
      <c r="BQ648" s="23"/>
      <c r="BR648" s="23"/>
      <c r="BS648" s="23"/>
      <c r="BT648" s="23"/>
      <c r="BU648" s="23"/>
      <c r="BV648" s="23"/>
      <c r="BW648" s="23"/>
    </row>
    <row r="649" spans="1:75" ht="12.7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  <c r="BL649" s="23"/>
      <c r="BM649" s="23"/>
      <c r="BN649" s="23"/>
      <c r="BO649" s="23"/>
      <c r="BP649" s="23"/>
      <c r="BQ649" s="23"/>
      <c r="BR649" s="23"/>
      <c r="BS649" s="23"/>
      <c r="BT649" s="23"/>
      <c r="BU649" s="23"/>
      <c r="BV649" s="23"/>
      <c r="BW649" s="23"/>
    </row>
    <row r="650" spans="1:75" ht="12.7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  <c r="BL650" s="23"/>
      <c r="BM650" s="23"/>
      <c r="BN650" s="23"/>
      <c r="BO650" s="23"/>
      <c r="BP650" s="23"/>
      <c r="BQ650" s="23"/>
      <c r="BR650" s="23"/>
      <c r="BS650" s="23"/>
      <c r="BT650" s="23"/>
      <c r="BU650" s="23"/>
      <c r="BV650" s="23"/>
      <c r="BW650" s="23"/>
    </row>
    <row r="651" spans="1:75" ht="12.7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  <c r="BL651" s="23"/>
      <c r="BM651" s="23"/>
      <c r="BN651" s="23"/>
      <c r="BO651" s="23"/>
      <c r="BP651" s="23"/>
      <c r="BQ651" s="23"/>
      <c r="BR651" s="23"/>
      <c r="BS651" s="23"/>
      <c r="BT651" s="23"/>
      <c r="BU651" s="23"/>
      <c r="BV651" s="23"/>
      <c r="BW651" s="23"/>
    </row>
    <row r="652" spans="1:75" ht="12.7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  <c r="BG652" s="23"/>
      <c r="BH652" s="23"/>
      <c r="BI652" s="23"/>
      <c r="BJ652" s="23"/>
      <c r="BK652" s="23"/>
      <c r="BL652" s="23"/>
      <c r="BM652" s="23"/>
      <c r="BN652" s="23"/>
      <c r="BO652" s="23"/>
      <c r="BP652" s="23"/>
      <c r="BQ652" s="23"/>
      <c r="BR652" s="23"/>
      <c r="BS652" s="23"/>
      <c r="BT652" s="23"/>
      <c r="BU652" s="23"/>
      <c r="BV652" s="23"/>
      <c r="BW652" s="23"/>
    </row>
    <row r="653" spans="1:75" ht="12.7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3"/>
      <c r="BL653" s="23"/>
      <c r="BM653" s="23"/>
      <c r="BN653" s="23"/>
      <c r="BO653" s="23"/>
      <c r="BP653" s="23"/>
      <c r="BQ653" s="23"/>
      <c r="BR653" s="23"/>
      <c r="BS653" s="23"/>
      <c r="BT653" s="23"/>
      <c r="BU653" s="23"/>
      <c r="BV653" s="23"/>
      <c r="BW653" s="23"/>
    </row>
    <row r="654" spans="1:75" ht="12.7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  <c r="BL654" s="23"/>
      <c r="BM654" s="23"/>
      <c r="BN654" s="23"/>
      <c r="BO654" s="23"/>
      <c r="BP654" s="23"/>
      <c r="BQ654" s="23"/>
      <c r="BR654" s="23"/>
      <c r="BS654" s="23"/>
      <c r="BT654" s="23"/>
      <c r="BU654" s="23"/>
      <c r="BV654" s="23"/>
      <c r="BW654" s="23"/>
    </row>
    <row r="655" spans="1:75" ht="12.7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  <c r="BE655" s="23"/>
      <c r="BF655" s="23"/>
      <c r="BG655" s="23"/>
      <c r="BH655" s="23"/>
      <c r="BI655" s="23"/>
      <c r="BJ655" s="23"/>
      <c r="BK655" s="23"/>
      <c r="BL655" s="23"/>
      <c r="BM655" s="23"/>
      <c r="BN655" s="23"/>
      <c r="BO655" s="23"/>
      <c r="BP655" s="23"/>
      <c r="BQ655" s="23"/>
      <c r="BR655" s="23"/>
      <c r="BS655" s="23"/>
      <c r="BT655" s="23"/>
      <c r="BU655" s="23"/>
      <c r="BV655" s="23"/>
      <c r="BW655" s="23"/>
    </row>
    <row r="656" spans="1:75" ht="12.7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3"/>
      <c r="BF656" s="23"/>
      <c r="BG656" s="23"/>
      <c r="BH656" s="23"/>
      <c r="BI656" s="23"/>
      <c r="BJ656" s="23"/>
      <c r="BK656" s="23"/>
      <c r="BL656" s="23"/>
      <c r="BM656" s="23"/>
      <c r="BN656" s="23"/>
      <c r="BO656" s="23"/>
      <c r="BP656" s="23"/>
      <c r="BQ656" s="23"/>
      <c r="BR656" s="23"/>
      <c r="BS656" s="23"/>
      <c r="BT656" s="23"/>
      <c r="BU656" s="23"/>
      <c r="BV656" s="23"/>
      <c r="BW656" s="23"/>
    </row>
    <row r="657" spans="1:75" ht="12.7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23"/>
      <c r="BL657" s="23"/>
      <c r="BM657" s="23"/>
      <c r="BN657" s="23"/>
      <c r="BO657" s="23"/>
      <c r="BP657" s="23"/>
      <c r="BQ657" s="23"/>
      <c r="BR657" s="23"/>
      <c r="BS657" s="23"/>
      <c r="BT657" s="23"/>
      <c r="BU657" s="23"/>
      <c r="BV657" s="23"/>
      <c r="BW657" s="23"/>
    </row>
    <row r="658" spans="1:75" ht="12.7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  <c r="BG658" s="23"/>
      <c r="BH658" s="23"/>
      <c r="BI658" s="23"/>
      <c r="BJ658" s="23"/>
      <c r="BK658" s="23"/>
      <c r="BL658" s="23"/>
      <c r="BM658" s="23"/>
      <c r="BN658" s="23"/>
      <c r="BO658" s="23"/>
      <c r="BP658" s="23"/>
      <c r="BQ658" s="23"/>
      <c r="BR658" s="23"/>
      <c r="BS658" s="23"/>
      <c r="BT658" s="23"/>
      <c r="BU658" s="23"/>
      <c r="BV658" s="23"/>
      <c r="BW658" s="23"/>
    </row>
    <row r="659" spans="1:75" ht="12.7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  <c r="BG659" s="23"/>
      <c r="BH659" s="23"/>
      <c r="BI659" s="23"/>
      <c r="BJ659" s="23"/>
      <c r="BK659" s="23"/>
      <c r="BL659" s="23"/>
      <c r="BM659" s="23"/>
      <c r="BN659" s="23"/>
      <c r="BO659" s="23"/>
      <c r="BP659" s="23"/>
      <c r="BQ659" s="23"/>
      <c r="BR659" s="23"/>
      <c r="BS659" s="23"/>
      <c r="BT659" s="23"/>
      <c r="BU659" s="23"/>
      <c r="BV659" s="23"/>
      <c r="BW659" s="23"/>
    </row>
    <row r="660" spans="1:75" ht="12.7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3"/>
      <c r="BL660" s="23"/>
      <c r="BM660" s="23"/>
      <c r="BN660" s="23"/>
      <c r="BO660" s="23"/>
      <c r="BP660" s="23"/>
      <c r="BQ660" s="23"/>
      <c r="BR660" s="23"/>
      <c r="BS660" s="23"/>
      <c r="BT660" s="23"/>
      <c r="BU660" s="23"/>
      <c r="BV660" s="23"/>
      <c r="BW660" s="23"/>
    </row>
    <row r="661" spans="1:75" ht="12.7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  <c r="BG661" s="23"/>
      <c r="BH661" s="23"/>
      <c r="BI661" s="23"/>
      <c r="BJ661" s="23"/>
      <c r="BK661" s="23"/>
      <c r="BL661" s="23"/>
      <c r="BM661" s="23"/>
      <c r="BN661" s="23"/>
      <c r="BO661" s="23"/>
      <c r="BP661" s="23"/>
      <c r="BQ661" s="23"/>
      <c r="BR661" s="23"/>
      <c r="BS661" s="23"/>
      <c r="BT661" s="23"/>
      <c r="BU661" s="23"/>
      <c r="BV661" s="23"/>
      <c r="BW661" s="23"/>
    </row>
    <row r="662" spans="1:75" ht="12.7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  <c r="BL662" s="23"/>
      <c r="BM662" s="23"/>
      <c r="BN662" s="23"/>
      <c r="BO662" s="23"/>
      <c r="BP662" s="23"/>
      <c r="BQ662" s="23"/>
      <c r="BR662" s="23"/>
      <c r="BS662" s="23"/>
      <c r="BT662" s="23"/>
      <c r="BU662" s="23"/>
      <c r="BV662" s="23"/>
      <c r="BW662" s="23"/>
    </row>
    <row r="663" spans="1:75" ht="12.7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  <c r="BL663" s="23"/>
      <c r="BM663" s="23"/>
      <c r="BN663" s="23"/>
      <c r="BO663" s="23"/>
      <c r="BP663" s="23"/>
      <c r="BQ663" s="23"/>
      <c r="BR663" s="23"/>
      <c r="BS663" s="23"/>
      <c r="BT663" s="23"/>
      <c r="BU663" s="23"/>
      <c r="BV663" s="23"/>
      <c r="BW663" s="23"/>
    </row>
    <row r="664" spans="1:75" ht="12.7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  <c r="BL664" s="23"/>
      <c r="BM664" s="23"/>
      <c r="BN664" s="23"/>
      <c r="BO664" s="23"/>
      <c r="BP664" s="23"/>
      <c r="BQ664" s="23"/>
      <c r="BR664" s="23"/>
      <c r="BS664" s="23"/>
      <c r="BT664" s="23"/>
      <c r="BU664" s="23"/>
      <c r="BV664" s="23"/>
      <c r="BW664" s="23"/>
    </row>
    <row r="665" spans="1:75" ht="12.7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3"/>
      <c r="BL665" s="23"/>
      <c r="BM665" s="23"/>
      <c r="BN665" s="23"/>
      <c r="BO665" s="23"/>
      <c r="BP665" s="23"/>
      <c r="BQ665" s="23"/>
      <c r="BR665" s="23"/>
      <c r="BS665" s="23"/>
      <c r="BT665" s="23"/>
      <c r="BU665" s="23"/>
      <c r="BV665" s="23"/>
      <c r="BW665" s="23"/>
    </row>
    <row r="666" spans="1:75" ht="12.7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  <c r="BG666" s="23"/>
      <c r="BH666" s="23"/>
      <c r="BI666" s="23"/>
      <c r="BJ666" s="23"/>
      <c r="BK666" s="23"/>
      <c r="BL666" s="23"/>
      <c r="BM666" s="23"/>
      <c r="BN666" s="23"/>
      <c r="BO666" s="23"/>
      <c r="BP666" s="23"/>
      <c r="BQ666" s="23"/>
      <c r="BR666" s="23"/>
      <c r="BS666" s="23"/>
      <c r="BT666" s="23"/>
      <c r="BU666" s="23"/>
      <c r="BV666" s="23"/>
      <c r="BW666" s="23"/>
    </row>
    <row r="667" spans="1:75" ht="12.7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3"/>
      <c r="BL667" s="23"/>
      <c r="BM667" s="23"/>
      <c r="BN667" s="23"/>
      <c r="BO667" s="23"/>
      <c r="BP667" s="23"/>
      <c r="BQ667" s="23"/>
      <c r="BR667" s="23"/>
      <c r="BS667" s="23"/>
      <c r="BT667" s="23"/>
      <c r="BU667" s="23"/>
      <c r="BV667" s="23"/>
      <c r="BW667" s="23"/>
    </row>
    <row r="668" spans="1:75" ht="12.7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  <c r="BE668" s="23"/>
      <c r="BF668" s="23"/>
      <c r="BG668" s="23"/>
      <c r="BH668" s="23"/>
      <c r="BI668" s="23"/>
      <c r="BJ668" s="23"/>
      <c r="BK668" s="23"/>
      <c r="BL668" s="23"/>
      <c r="BM668" s="23"/>
      <c r="BN668" s="23"/>
      <c r="BO668" s="23"/>
      <c r="BP668" s="23"/>
      <c r="BQ668" s="23"/>
      <c r="BR668" s="23"/>
      <c r="BS668" s="23"/>
      <c r="BT668" s="23"/>
      <c r="BU668" s="23"/>
      <c r="BV668" s="23"/>
      <c r="BW668" s="23"/>
    </row>
    <row r="669" spans="1:75" ht="12.7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3"/>
      <c r="BL669" s="23"/>
      <c r="BM669" s="23"/>
      <c r="BN669" s="23"/>
      <c r="BO669" s="23"/>
      <c r="BP669" s="23"/>
      <c r="BQ669" s="23"/>
      <c r="BR669" s="23"/>
      <c r="BS669" s="23"/>
      <c r="BT669" s="23"/>
      <c r="BU669" s="23"/>
      <c r="BV669" s="23"/>
      <c r="BW669" s="23"/>
    </row>
    <row r="670" spans="1:75" ht="12.7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  <c r="BL670" s="23"/>
      <c r="BM670" s="23"/>
      <c r="BN670" s="23"/>
      <c r="BO670" s="23"/>
      <c r="BP670" s="23"/>
      <c r="BQ670" s="23"/>
      <c r="BR670" s="23"/>
      <c r="BS670" s="23"/>
      <c r="BT670" s="23"/>
      <c r="BU670" s="23"/>
      <c r="BV670" s="23"/>
      <c r="BW670" s="23"/>
    </row>
    <row r="671" spans="1:75" ht="12.7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  <c r="BG671" s="23"/>
      <c r="BH671" s="23"/>
      <c r="BI671" s="23"/>
      <c r="BJ671" s="23"/>
      <c r="BK671" s="23"/>
      <c r="BL671" s="23"/>
      <c r="BM671" s="23"/>
      <c r="BN671" s="23"/>
      <c r="BO671" s="23"/>
      <c r="BP671" s="23"/>
      <c r="BQ671" s="23"/>
      <c r="BR671" s="23"/>
      <c r="BS671" s="23"/>
      <c r="BT671" s="23"/>
      <c r="BU671" s="23"/>
      <c r="BV671" s="23"/>
      <c r="BW671" s="23"/>
    </row>
    <row r="672" spans="1:75" ht="12.7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  <c r="BE672" s="23"/>
      <c r="BF672" s="23"/>
      <c r="BG672" s="23"/>
      <c r="BH672" s="23"/>
      <c r="BI672" s="23"/>
      <c r="BJ672" s="23"/>
      <c r="BK672" s="23"/>
      <c r="BL672" s="23"/>
      <c r="BM672" s="23"/>
      <c r="BN672" s="23"/>
      <c r="BO672" s="23"/>
      <c r="BP672" s="23"/>
      <c r="BQ672" s="23"/>
      <c r="BR672" s="23"/>
      <c r="BS672" s="23"/>
      <c r="BT672" s="23"/>
      <c r="BU672" s="23"/>
      <c r="BV672" s="23"/>
      <c r="BW672" s="23"/>
    </row>
    <row r="673" spans="1:75" ht="12.7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  <c r="BD673" s="23"/>
      <c r="BE673" s="23"/>
      <c r="BF673" s="23"/>
      <c r="BG673" s="23"/>
      <c r="BH673" s="23"/>
      <c r="BI673" s="23"/>
      <c r="BJ673" s="23"/>
      <c r="BK673" s="23"/>
      <c r="BL673" s="23"/>
      <c r="BM673" s="23"/>
      <c r="BN673" s="23"/>
      <c r="BO673" s="23"/>
      <c r="BP673" s="23"/>
      <c r="BQ673" s="23"/>
      <c r="BR673" s="23"/>
      <c r="BS673" s="23"/>
      <c r="BT673" s="23"/>
      <c r="BU673" s="23"/>
      <c r="BV673" s="23"/>
      <c r="BW673" s="23"/>
    </row>
    <row r="674" spans="1:75" ht="12.7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  <c r="BE674" s="23"/>
      <c r="BF674" s="23"/>
      <c r="BG674" s="23"/>
      <c r="BH674" s="23"/>
      <c r="BI674" s="23"/>
      <c r="BJ674" s="23"/>
      <c r="BK674" s="23"/>
      <c r="BL674" s="23"/>
      <c r="BM674" s="23"/>
      <c r="BN674" s="23"/>
      <c r="BO674" s="23"/>
      <c r="BP674" s="23"/>
      <c r="BQ674" s="23"/>
      <c r="BR674" s="23"/>
      <c r="BS674" s="23"/>
      <c r="BT674" s="23"/>
      <c r="BU674" s="23"/>
      <c r="BV674" s="23"/>
      <c r="BW674" s="23"/>
    </row>
    <row r="675" spans="1:75" ht="12.7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  <c r="BE675" s="23"/>
      <c r="BF675" s="23"/>
      <c r="BG675" s="23"/>
      <c r="BH675" s="23"/>
      <c r="BI675" s="23"/>
      <c r="BJ675" s="23"/>
      <c r="BK675" s="23"/>
      <c r="BL675" s="23"/>
      <c r="BM675" s="23"/>
      <c r="BN675" s="23"/>
      <c r="BO675" s="23"/>
      <c r="BP675" s="23"/>
      <c r="BQ675" s="23"/>
      <c r="BR675" s="23"/>
      <c r="BS675" s="23"/>
      <c r="BT675" s="23"/>
      <c r="BU675" s="23"/>
      <c r="BV675" s="23"/>
      <c r="BW675" s="23"/>
    </row>
    <row r="676" spans="1:75" ht="12.7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  <c r="BE676" s="23"/>
      <c r="BF676" s="23"/>
      <c r="BG676" s="23"/>
      <c r="BH676" s="23"/>
      <c r="BI676" s="23"/>
      <c r="BJ676" s="23"/>
      <c r="BK676" s="23"/>
      <c r="BL676" s="23"/>
      <c r="BM676" s="23"/>
      <c r="BN676" s="23"/>
      <c r="BO676" s="23"/>
      <c r="BP676" s="23"/>
      <c r="BQ676" s="23"/>
      <c r="BR676" s="23"/>
      <c r="BS676" s="23"/>
      <c r="BT676" s="23"/>
      <c r="BU676" s="23"/>
      <c r="BV676" s="23"/>
      <c r="BW676" s="23"/>
    </row>
    <row r="677" spans="1:75" ht="12.7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  <c r="BE677" s="23"/>
      <c r="BF677" s="23"/>
      <c r="BG677" s="23"/>
      <c r="BH677" s="23"/>
      <c r="BI677" s="23"/>
      <c r="BJ677" s="23"/>
      <c r="BK677" s="23"/>
      <c r="BL677" s="23"/>
      <c r="BM677" s="23"/>
      <c r="BN677" s="23"/>
      <c r="BO677" s="23"/>
      <c r="BP677" s="23"/>
      <c r="BQ677" s="23"/>
      <c r="BR677" s="23"/>
      <c r="BS677" s="23"/>
      <c r="BT677" s="23"/>
      <c r="BU677" s="23"/>
      <c r="BV677" s="23"/>
      <c r="BW677" s="23"/>
    </row>
    <row r="678" spans="1:75" ht="12.7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  <c r="BD678" s="23"/>
      <c r="BE678" s="23"/>
      <c r="BF678" s="23"/>
      <c r="BG678" s="23"/>
      <c r="BH678" s="23"/>
      <c r="BI678" s="23"/>
      <c r="BJ678" s="23"/>
      <c r="BK678" s="23"/>
      <c r="BL678" s="23"/>
      <c r="BM678" s="23"/>
      <c r="BN678" s="23"/>
      <c r="BO678" s="23"/>
      <c r="BP678" s="23"/>
      <c r="BQ678" s="23"/>
      <c r="BR678" s="23"/>
      <c r="BS678" s="23"/>
      <c r="BT678" s="23"/>
      <c r="BU678" s="23"/>
      <c r="BV678" s="23"/>
      <c r="BW678" s="23"/>
    </row>
    <row r="679" spans="1:75" ht="12.7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  <c r="BG679" s="23"/>
      <c r="BH679" s="23"/>
      <c r="BI679" s="23"/>
      <c r="BJ679" s="23"/>
      <c r="BK679" s="23"/>
      <c r="BL679" s="23"/>
      <c r="BM679" s="23"/>
      <c r="BN679" s="23"/>
      <c r="BO679" s="23"/>
      <c r="BP679" s="23"/>
      <c r="BQ679" s="23"/>
      <c r="BR679" s="23"/>
      <c r="BS679" s="23"/>
      <c r="BT679" s="23"/>
      <c r="BU679" s="23"/>
      <c r="BV679" s="23"/>
      <c r="BW679" s="23"/>
    </row>
    <row r="680" spans="1:75" ht="12.7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  <c r="BC680" s="23"/>
      <c r="BD680" s="23"/>
      <c r="BE680" s="23"/>
      <c r="BF680" s="23"/>
      <c r="BG680" s="23"/>
      <c r="BH680" s="23"/>
      <c r="BI680" s="23"/>
      <c r="BJ680" s="23"/>
      <c r="BK680" s="23"/>
      <c r="BL680" s="23"/>
      <c r="BM680" s="23"/>
      <c r="BN680" s="23"/>
      <c r="BO680" s="23"/>
      <c r="BP680" s="23"/>
      <c r="BQ680" s="23"/>
      <c r="BR680" s="23"/>
      <c r="BS680" s="23"/>
      <c r="BT680" s="23"/>
      <c r="BU680" s="23"/>
      <c r="BV680" s="23"/>
      <c r="BW680" s="23"/>
    </row>
    <row r="681" spans="1:75" ht="12.7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  <c r="BE681" s="23"/>
      <c r="BF681" s="23"/>
      <c r="BG681" s="23"/>
      <c r="BH681" s="23"/>
      <c r="BI681" s="23"/>
      <c r="BJ681" s="23"/>
      <c r="BK681" s="23"/>
      <c r="BL681" s="23"/>
      <c r="BM681" s="23"/>
      <c r="BN681" s="23"/>
      <c r="BO681" s="23"/>
      <c r="BP681" s="23"/>
      <c r="BQ681" s="23"/>
      <c r="BR681" s="23"/>
      <c r="BS681" s="23"/>
      <c r="BT681" s="23"/>
      <c r="BU681" s="23"/>
      <c r="BV681" s="23"/>
      <c r="BW681" s="23"/>
    </row>
    <row r="682" spans="1:75" ht="12.7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  <c r="BG682" s="23"/>
      <c r="BH682" s="23"/>
      <c r="BI682" s="23"/>
      <c r="BJ682" s="23"/>
      <c r="BK682" s="23"/>
      <c r="BL682" s="23"/>
      <c r="BM682" s="23"/>
      <c r="BN682" s="23"/>
      <c r="BO682" s="23"/>
      <c r="BP682" s="23"/>
      <c r="BQ682" s="23"/>
      <c r="BR682" s="23"/>
      <c r="BS682" s="23"/>
      <c r="BT682" s="23"/>
      <c r="BU682" s="23"/>
      <c r="BV682" s="23"/>
      <c r="BW682" s="23"/>
    </row>
    <row r="683" spans="1:75" ht="12.7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  <c r="BE683" s="23"/>
      <c r="BF683" s="23"/>
      <c r="BG683" s="23"/>
      <c r="BH683" s="23"/>
      <c r="BI683" s="23"/>
      <c r="BJ683" s="23"/>
      <c r="BK683" s="23"/>
      <c r="BL683" s="23"/>
      <c r="BM683" s="23"/>
      <c r="BN683" s="23"/>
      <c r="BO683" s="23"/>
      <c r="BP683" s="23"/>
      <c r="BQ683" s="23"/>
      <c r="BR683" s="23"/>
      <c r="BS683" s="23"/>
      <c r="BT683" s="23"/>
      <c r="BU683" s="23"/>
      <c r="BV683" s="23"/>
      <c r="BW683" s="23"/>
    </row>
    <row r="684" spans="1:75" ht="12.7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  <c r="BD684" s="23"/>
      <c r="BE684" s="23"/>
      <c r="BF684" s="23"/>
      <c r="BG684" s="23"/>
      <c r="BH684" s="23"/>
      <c r="BI684" s="23"/>
      <c r="BJ684" s="23"/>
      <c r="BK684" s="23"/>
      <c r="BL684" s="23"/>
      <c r="BM684" s="23"/>
      <c r="BN684" s="23"/>
      <c r="BO684" s="23"/>
      <c r="BP684" s="23"/>
      <c r="BQ684" s="23"/>
      <c r="BR684" s="23"/>
      <c r="BS684" s="23"/>
      <c r="BT684" s="23"/>
      <c r="BU684" s="23"/>
      <c r="BV684" s="23"/>
      <c r="BW684" s="23"/>
    </row>
    <row r="685" spans="1:75" ht="12.7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  <c r="BC685" s="23"/>
      <c r="BD685" s="23"/>
      <c r="BE685" s="23"/>
      <c r="BF685" s="23"/>
      <c r="BG685" s="23"/>
      <c r="BH685" s="23"/>
      <c r="BI685" s="23"/>
      <c r="BJ685" s="23"/>
      <c r="BK685" s="23"/>
      <c r="BL685" s="23"/>
      <c r="BM685" s="23"/>
      <c r="BN685" s="23"/>
      <c r="BO685" s="23"/>
      <c r="BP685" s="23"/>
      <c r="BQ685" s="23"/>
      <c r="BR685" s="23"/>
      <c r="BS685" s="23"/>
      <c r="BT685" s="23"/>
      <c r="BU685" s="23"/>
      <c r="BV685" s="23"/>
      <c r="BW685" s="23"/>
    </row>
    <row r="686" spans="1:75" ht="12.7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  <c r="BD686" s="23"/>
      <c r="BE686" s="23"/>
      <c r="BF686" s="23"/>
      <c r="BG686" s="23"/>
      <c r="BH686" s="23"/>
      <c r="BI686" s="23"/>
      <c r="BJ686" s="23"/>
      <c r="BK686" s="23"/>
      <c r="BL686" s="23"/>
      <c r="BM686" s="23"/>
      <c r="BN686" s="23"/>
      <c r="BO686" s="23"/>
      <c r="BP686" s="23"/>
      <c r="BQ686" s="23"/>
      <c r="BR686" s="23"/>
      <c r="BS686" s="23"/>
      <c r="BT686" s="23"/>
      <c r="BU686" s="23"/>
      <c r="BV686" s="23"/>
      <c r="BW686" s="23"/>
    </row>
    <row r="687" spans="1:75" ht="12.7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  <c r="BC687" s="23"/>
      <c r="BD687" s="23"/>
      <c r="BE687" s="23"/>
      <c r="BF687" s="23"/>
      <c r="BG687" s="23"/>
      <c r="BH687" s="23"/>
      <c r="BI687" s="23"/>
      <c r="BJ687" s="23"/>
      <c r="BK687" s="23"/>
      <c r="BL687" s="23"/>
      <c r="BM687" s="23"/>
      <c r="BN687" s="23"/>
      <c r="BO687" s="23"/>
      <c r="BP687" s="23"/>
      <c r="BQ687" s="23"/>
      <c r="BR687" s="23"/>
      <c r="BS687" s="23"/>
      <c r="BT687" s="23"/>
      <c r="BU687" s="23"/>
      <c r="BV687" s="23"/>
      <c r="BW687" s="23"/>
    </row>
    <row r="688" spans="1:75" ht="12.7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/>
      <c r="BI688" s="23"/>
      <c r="BJ688" s="23"/>
      <c r="BK688" s="23"/>
      <c r="BL688" s="23"/>
      <c r="BM688" s="23"/>
      <c r="BN688" s="23"/>
      <c r="BO688" s="23"/>
      <c r="BP688" s="23"/>
      <c r="BQ688" s="23"/>
      <c r="BR688" s="23"/>
      <c r="BS688" s="23"/>
      <c r="BT688" s="23"/>
      <c r="BU688" s="23"/>
      <c r="BV688" s="23"/>
      <c r="BW688" s="23"/>
    </row>
    <row r="689" spans="1:75" ht="12.7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  <c r="BD689" s="23"/>
      <c r="BE689" s="23"/>
      <c r="BF689" s="23"/>
      <c r="BG689" s="23"/>
      <c r="BH689" s="23"/>
      <c r="BI689" s="23"/>
      <c r="BJ689" s="23"/>
      <c r="BK689" s="23"/>
      <c r="BL689" s="23"/>
      <c r="BM689" s="23"/>
      <c r="BN689" s="23"/>
      <c r="BO689" s="23"/>
      <c r="BP689" s="23"/>
      <c r="BQ689" s="23"/>
      <c r="BR689" s="23"/>
      <c r="BS689" s="23"/>
      <c r="BT689" s="23"/>
      <c r="BU689" s="23"/>
      <c r="BV689" s="23"/>
      <c r="BW689" s="23"/>
    </row>
    <row r="690" spans="1:75" ht="12.7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  <c r="BJ690" s="23"/>
      <c r="BK690" s="23"/>
      <c r="BL690" s="23"/>
      <c r="BM690" s="23"/>
      <c r="BN690" s="23"/>
      <c r="BO690" s="23"/>
      <c r="BP690" s="23"/>
      <c r="BQ690" s="23"/>
      <c r="BR690" s="23"/>
      <c r="BS690" s="23"/>
      <c r="BT690" s="23"/>
      <c r="BU690" s="23"/>
      <c r="BV690" s="23"/>
      <c r="BW690" s="23"/>
    </row>
    <row r="691" spans="1:75" ht="12.7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3"/>
      <c r="BL691" s="23"/>
      <c r="BM691" s="23"/>
      <c r="BN691" s="23"/>
      <c r="BO691" s="23"/>
      <c r="BP691" s="23"/>
      <c r="BQ691" s="23"/>
      <c r="BR691" s="23"/>
      <c r="BS691" s="23"/>
      <c r="BT691" s="23"/>
      <c r="BU691" s="23"/>
      <c r="BV691" s="23"/>
      <c r="BW691" s="23"/>
    </row>
    <row r="692" spans="1:75" ht="12.7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  <c r="BG692" s="23"/>
      <c r="BH692" s="23"/>
      <c r="BI692" s="23"/>
      <c r="BJ692" s="23"/>
      <c r="BK692" s="23"/>
      <c r="BL692" s="23"/>
      <c r="BM692" s="23"/>
      <c r="BN692" s="23"/>
      <c r="BO692" s="23"/>
      <c r="BP692" s="23"/>
      <c r="BQ692" s="23"/>
      <c r="BR692" s="23"/>
      <c r="BS692" s="23"/>
      <c r="BT692" s="23"/>
      <c r="BU692" s="23"/>
      <c r="BV692" s="23"/>
      <c r="BW692" s="23"/>
    </row>
    <row r="693" spans="1:75" ht="12.7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  <c r="BG693" s="23"/>
      <c r="BH693" s="23"/>
      <c r="BI693" s="23"/>
      <c r="BJ693" s="23"/>
      <c r="BK693" s="23"/>
      <c r="BL693" s="23"/>
      <c r="BM693" s="23"/>
      <c r="BN693" s="23"/>
      <c r="BO693" s="23"/>
      <c r="BP693" s="23"/>
      <c r="BQ693" s="23"/>
      <c r="BR693" s="23"/>
      <c r="BS693" s="23"/>
      <c r="BT693" s="23"/>
      <c r="BU693" s="23"/>
      <c r="BV693" s="23"/>
      <c r="BW693" s="23"/>
    </row>
    <row r="694" spans="1:75" ht="12.7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  <c r="BD694" s="23"/>
      <c r="BE694" s="23"/>
      <c r="BF694" s="23"/>
      <c r="BG694" s="23"/>
      <c r="BH694" s="23"/>
      <c r="BI694" s="23"/>
      <c r="BJ694" s="23"/>
      <c r="BK694" s="23"/>
      <c r="BL694" s="23"/>
      <c r="BM694" s="23"/>
      <c r="BN694" s="23"/>
      <c r="BO694" s="23"/>
      <c r="BP694" s="23"/>
      <c r="BQ694" s="23"/>
      <c r="BR694" s="23"/>
      <c r="BS694" s="23"/>
      <c r="BT694" s="23"/>
      <c r="BU694" s="23"/>
      <c r="BV694" s="23"/>
      <c r="BW694" s="23"/>
    </row>
    <row r="695" spans="1:75" ht="12.7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  <c r="BE695" s="23"/>
      <c r="BF695" s="23"/>
      <c r="BG695" s="23"/>
      <c r="BH695" s="23"/>
      <c r="BI695" s="23"/>
      <c r="BJ695" s="23"/>
      <c r="BK695" s="23"/>
      <c r="BL695" s="23"/>
      <c r="BM695" s="23"/>
      <c r="BN695" s="23"/>
      <c r="BO695" s="23"/>
      <c r="BP695" s="23"/>
      <c r="BQ695" s="23"/>
      <c r="BR695" s="23"/>
      <c r="BS695" s="23"/>
      <c r="BT695" s="23"/>
      <c r="BU695" s="23"/>
      <c r="BV695" s="23"/>
      <c r="BW695" s="23"/>
    </row>
    <row r="696" spans="1:75" ht="12.7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  <c r="BE696" s="23"/>
      <c r="BF696" s="23"/>
      <c r="BG696" s="23"/>
      <c r="BH696" s="23"/>
      <c r="BI696" s="23"/>
      <c r="BJ696" s="23"/>
      <c r="BK696" s="23"/>
      <c r="BL696" s="23"/>
      <c r="BM696" s="23"/>
      <c r="BN696" s="23"/>
      <c r="BO696" s="23"/>
      <c r="BP696" s="23"/>
      <c r="BQ696" s="23"/>
      <c r="BR696" s="23"/>
      <c r="BS696" s="23"/>
      <c r="BT696" s="23"/>
      <c r="BU696" s="23"/>
      <c r="BV696" s="23"/>
      <c r="BW696" s="23"/>
    </row>
    <row r="697" spans="1:75" ht="12.7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  <c r="BE697" s="23"/>
      <c r="BF697" s="23"/>
      <c r="BG697" s="23"/>
      <c r="BH697" s="23"/>
      <c r="BI697" s="23"/>
      <c r="BJ697" s="23"/>
      <c r="BK697" s="23"/>
      <c r="BL697" s="23"/>
      <c r="BM697" s="23"/>
      <c r="BN697" s="23"/>
      <c r="BO697" s="23"/>
      <c r="BP697" s="23"/>
      <c r="BQ697" s="23"/>
      <c r="BR697" s="23"/>
      <c r="BS697" s="23"/>
      <c r="BT697" s="23"/>
      <c r="BU697" s="23"/>
      <c r="BV697" s="23"/>
      <c r="BW697" s="23"/>
    </row>
    <row r="698" spans="1:75" ht="12.7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  <c r="BD698" s="23"/>
      <c r="BE698" s="23"/>
      <c r="BF698" s="23"/>
      <c r="BG698" s="23"/>
      <c r="BH698" s="23"/>
      <c r="BI698" s="23"/>
      <c r="BJ698" s="23"/>
      <c r="BK698" s="23"/>
      <c r="BL698" s="23"/>
      <c r="BM698" s="23"/>
      <c r="BN698" s="23"/>
      <c r="BO698" s="23"/>
      <c r="BP698" s="23"/>
      <c r="BQ698" s="23"/>
      <c r="BR698" s="23"/>
      <c r="BS698" s="23"/>
      <c r="BT698" s="23"/>
      <c r="BU698" s="23"/>
      <c r="BV698" s="23"/>
      <c r="BW698" s="23"/>
    </row>
    <row r="699" spans="1:75" ht="12.7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  <c r="BE699" s="23"/>
      <c r="BF699" s="23"/>
      <c r="BG699" s="23"/>
      <c r="BH699" s="23"/>
      <c r="BI699" s="23"/>
      <c r="BJ699" s="23"/>
      <c r="BK699" s="23"/>
      <c r="BL699" s="23"/>
      <c r="BM699" s="23"/>
      <c r="BN699" s="23"/>
      <c r="BO699" s="23"/>
      <c r="BP699" s="23"/>
      <c r="BQ699" s="23"/>
      <c r="BR699" s="23"/>
      <c r="BS699" s="23"/>
      <c r="BT699" s="23"/>
      <c r="BU699" s="23"/>
      <c r="BV699" s="23"/>
      <c r="BW699" s="23"/>
    </row>
    <row r="700" spans="1:75" ht="12.7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  <c r="BE700" s="23"/>
      <c r="BF700" s="23"/>
      <c r="BG700" s="23"/>
      <c r="BH700" s="23"/>
      <c r="BI700" s="23"/>
      <c r="BJ700" s="23"/>
      <c r="BK700" s="23"/>
      <c r="BL700" s="23"/>
      <c r="BM700" s="23"/>
      <c r="BN700" s="23"/>
      <c r="BO700" s="23"/>
      <c r="BP700" s="23"/>
      <c r="BQ700" s="23"/>
      <c r="BR700" s="23"/>
      <c r="BS700" s="23"/>
      <c r="BT700" s="23"/>
      <c r="BU700" s="23"/>
      <c r="BV700" s="23"/>
      <c r="BW700" s="23"/>
    </row>
    <row r="701" spans="1:75" ht="12.7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  <c r="BD701" s="23"/>
      <c r="BE701" s="23"/>
      <c r="BF701" s="23"/>
      <c r="BG701" s="23"/>
      <c r="BH701" s="23"/>
      <c r="BI701" s="23"/>
      <c r="BJ701" s="23"/>
      <c r="BK701" s="23"/>
      <c r="BL701" s="23"/>
      <c r="BM701" s="23"/>
      <c r="BN701" s="23"/>
      <c r="BO701" s="23"/>
      <c r="BP701" s="23"/>
      <c r="BQ701" s="23"/>
      <c r="BR701" s="23"/>
      <c r="BS701" s="23"/>
      <c r="BT701" s="23"/>
      <c r="BU701" s="23"/>
      <c r="BV701" s="23"/>
      <c r="BW701" s="23"/>
    </row>
    <row r="702" spans="1:75" ht="12.7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  <c r="BE702" s="23"/>
      <c r="BF702" s="23"/>
      <c r="BG702" s="23"/>
      <c r="BH702" s="23"/>
      <c r="BI702" s="23"/>
      <c r="BJ702" s="23"/>
      <c r="BK702" s="23"/>
      <c r="BL702" s="23"/>
      <c r="BM702" s="23"/>
      <c r="BN702" s="23"/>
      <c r="BO702" s="23"/>
      <c r="BP702" s="23"/>
      <c r="BQ702" s="23"/>
      <c r="BR702" s="23"/>
      <c r="BS702" s="23"/>
      <c r="BT702" s="23"/>
      <c r="BU702" s="23"/>
      <c r="BV702" s="23"/>
      <c r="BW702" s="23"/>
    </row>
    <row r="703" spans="1:75" ht="12.7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  <c r="BD703" s="23"/>
      <c r="BE703" s="23"/>
      <c r="BF703" s="23"/>
      <c r="BG703" s="23"/>
      <c r="BH703" s="23"/>
      <c r="BI703" s="23"/>
      <c r="BJ703" s="23"/>
      <c r="BK703" s="23"/>
      <c r="BL703" s="23"/>
      <c r="BM703" s="23"/>
      <c r="BN703" s="23"/>
      <c r="BO703" s="23"/>
      <c r="BP703" s="23"/>
      <c r="BQ703" s="23"/>
      <c r="BR703" s="23"/>
      <c r="BS703" s="23"/>
      <c r="BT703" s="23"/>
      <c r="BU703" s="23"/>
      <c r="BV703" s="23"/>
      <c r="BW703" s="23"/>
    </row>
    <row r="704" spans="1:75" ht="12.7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  <c r="BC704" s="23"/>
      <c r="BD704" s="23"/>
      <c r="BE704" s="23"/>
      <c r="BF704" s="23"/>
      <c r="BG704" s="23"/>
      <c r="BH704" s="23"/>
      <c r="BI704" s="23"/>
      <c r="BJ704" s="23"/>
      <c r="BK704" s="23"/>
      <c r="BL704" s="23"/>
      <c r="BM704" s="23"/>
      <c r="BN704" s="23"/>
      <c r="BO704" s="23"/>
      <c r="BP704" s="23"/>
      <c r="BQ704" s="23"/>
      <c r="BR704" s="23"/>
      <c r="BS704" s="23"/>
      <c r="BT704" s="23"/>
      <c r="BU704" s="23"/>
      <c r="BV704" s="23"/>
      <c r="BW704" s="23"/>
    </row>
    <row r="705" spans="1:75" ht="12.7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  <c r="BC705" s="23"/>
      <c r="BD705" s="23"/>
      <c r="BE705" s="23"/>
      <c r="BF705" s="23"/>
      <c r="BG705" s="23"/>
      <c r="BH705" s="23"/>
      <c r="BI705" s="23"/>
      <c r="BJ705" s="23"/>
      <c r="BK705" s="23"/>
      <c r="BL705" s="23"/>
      <c r="BM705" s="23"/>
      <c r="BN705" s="23"/>
      <c r="BO705" s="23"/>
      <c r="BP705" s="23"/>
      <c r="BQ705" s="23"/>
      <c r="BR705" s="23"/>
      <c r="BS705" s="23"/>
      <c r="BT705" s="23"/>
      <c r="BU705" s="23"/>
      <c r="BV705" s="23"/>
      <c r="BW705" s="23"/>
    </row>
    <row r="706" spans="1:75" ht="12.7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  <c r="BC706" s="23"/>
      <c r="BD706" s="23"/>
      <c r="BE706" s="23"/>
      <c r="BF706" s="23"/>
      <c r="BG706" s="23"/>
      <c r="BH706" s="23"/>
      <c r="BI706" s="23"/>
      <c r="BJ706" s="23"/>
      <c r="BK706" s="23"/>
      <c r="BL706" s="23"/>
      <c r="BM706" s="23"/>
      <c r="BN706" s="23"/>
      <c r="BO706" s="23"/>
      <c r="BP706" s="23"/>
      <c r="BQ706" s="23"/>
      <c r="BR706" s="23"/>
      <c r="BS706" s="23"/>
      <c r="BT706" s="23"/>
      <c r="BU706" s="23"/>
      <c r="BV706" s="23"/>
      <c r="BW706" s="23"/>
    </row>
    <row r="707" spans="1:75" ht="12.7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  <c r="BD707" s="23"/>
      <c r="BE707" s="23"/>
      <c r="BF707" s="23"/>
      <c r="BG707" s="23"/>
      <c r="BH707" s="23"/>
      <c r="BI707" s="23"/>
      <c r="BJ707" s="23"/>
      <c r="BK707" s="23"/>
      <c r="BL707" s="23"/>
      <c r="BM707" s="23"/>
      <c r="BN707" s="23"/>
      <c r="BO707" s="23"/>
      <c r="BP707" s="23"/>
      <c r="BQ707" s="23"/>
      <c r="BR707" s="23"/>
      <c r="BS707" s="23"/>
      <c r="BT707" s="23"/>
      <c r="BU707" s="23"/>
      <c r="BV707" s="23"/>
      <c r="BW707" s="23"/>
    </row>
    <row r="708" spans="1:75" ht="12.7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  <c r="BC708" s="23"/>
      <c r="BD708" s="23"/>
      <c r="BE708" s="23"/>
      <c r="BF708" s="23"/>
      <c r="BG708" s="23"/>
      <c r="BH708" s="23"/>
      <c r="BI708" s="23"/>
      <c r="BJ708" s="23"/>
      <c r="BK708" s="23"/>
      <c r="BL708" s="23"/>
      <c r="BM708" s="23"/>
      <c r="BN708" s="23"/>
      <c r="BO708" s="23"/>
      <c r="BP708" s="23"/>
      <c r="BQ708" s="23"/>
      <c r="BR708" s="23"/>
      <c r="BS708" s="23"/>
      <c r="BT708" s="23"/>
      <c r="BU708" s="23"/>
      <c r="BV708" s="23"/>
      <c r="BW708" s="23"/>
    </row>
    <row r="709" spans="1:75" ht="12.7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  <c r="BE709" s="23"/>
      <c r="BF709" s="23"/>
      <c r="BG709" s="23"/>
      <c r="BH709" s="23"/>
      <c r="BI709" s="23"/>
      <c r="BJ709" s="23"/>
      <c r="BK709" s="23"/>
      <c r="BL709" s="23"/>
      <c r="BM709" s="23"/>
      <c r="BN709" s="23"/>
      <c r="BO709" s="23"/>
      <c r="BP709" s="23"/>
      <c r="BQ709" s="23"/>
      <c r="BR709" s="23"/>
      <c r="BS709" s="23"/>
      <c r="BT709" s="23"/>
      <c r="BU709" s="23"/>
      <c r="BV709" s="23"/>
      <c r="BW709" s="23"/>
    </row>
    <row r="710" spans="1:75" ht="12.7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3"/>
      <c r="BC710" s="23"/>
      <c r="BD710" s="23"/>
      <c r="BE710" s="23"/>
      <c r="BF710" s="23"/>
      <c r="BG710" s="23"/>
      <c r="BH710" s="23"/>
      <c r="BI710" s="23"/>
      <c r="BJ710" s="23"/>
      <c r="BK710" s="23"/>
      <c r="BL710" s="23"/>
      <c r="BM710" s="23"/>
      <c r="BN710" s="23"/>
      <c r="BO710" s="23"/>
      <c r="BP710" s="23"/>
      <c r="BQ710" s="23"/>
      <c r="BR710" s="23"/>
      <c r="BS710" s="23"/>
      <c r="BT710" s="23"/>
      <c r="BU710" s="23"/>
      <c r="BV710" s="23"/>
      <c r="BW710" s="23"/>
    </row>
    <row r="711" spans="1:75" ht="12.7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23"/>
      <c r="BC711" s="23"/>
      <c r="BD711" s="23"/>
      <c r="BE711" s="23"/>
      <c r="BF711" s="23"/>
      <c r="BG711" s="23"/>
      <c r="BH711" s="23"/>
      <c r="BI711" s="23"/>
      <c r="BJ711" s="23"/>
      <c r="BK711" s="23"/>
      <c r="BL711" s="23"/>
      <c r="BM711" s="23"/>
      <c r="BN711" s="23"/>
      <c r="BO711" s="23"/>
      <c r="BP711" s="23"/>
      <c r="BQ711" s="23"/>
      <c r="BR711" s="23"/>
      <c r="BS711" s="23"/>
      <c r="BT711" s="23"/>
      <c r="BU711" s="23"/>
      <c r="BV711" s="23"/>
      <c r="BW711" s="23"/>
    </row>
    <row r="712" spans="1:75" ht="12.7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3"/>
      <c r="BC712" s="23"/>
      <c r="BD712" s="23"/>
      <c r="BE712" s="23"/>
      <c r="BF712" s="23"/>
      <c r="BG712" s="23"/>
      <c r="BH712" s="23"/>
      <c r="BI712" s="23"/>
      <c r="BJ712" s="23"/>
      <c r="BK712" s="23"/>
      <c r="BL712" s="23"/>
      <c r="BM712" s="23"/>
      <c r="BN712" s="23"/>
      <c r="BO712" s="23"/>
      <c r="BP712" s="23"/>
      <c r="BQ712" s="23"/>
      <c r="BR712" s="23"/>
      <c r="BS712" s="23"/>
      <c r="BT712" s="23"/>
      <c r="BU712" s="23"/>
      <c r="BV712" s="23"/>
      <c r="BW712" s="23"/>
    </row>
    <row r="713" spans="1:75" ht="12.7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  <c r="BC713" s="23"/>
      <c r="BD713" s="23"/>
      <c r="BE713" s="23"/>
      <c r="BF713" s="23"/>
      <c r="BG713" s="23"/>
      <c r="BH713" s="23"/>
      <c r="BI713" s="23"/>
      <c r="BJ713" s="23"/>
      <c r="BK713" s="23"/>
      <c r="BL713" s="23"/>
      <c r="BM713" s="23"/>
      <c r="BN713" s="23"/>
      <c r="BO713" s="23"/>
      <c r="BP713" s="23"/>
      <c r="BQ713" s="23"/>
      <c r="BR713" s="23"/>
      <c r="BS713" s="23"/>
      <c r="BT713" s="23"/>
      <c r="BU713" s="23"/>
      <c r="BV713" s="23"/>
      <c r="BW713" s="23"/>
    </row>
    <row r="714" spans="1:75" ht="12.7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  <c r="BD714" s="23"/>
      <c r="BE714" s="23"/>
      <c r="BF714" s="23"/>
      <c r="BG714" s="23"/>
      <c r="BH714" s="23"/>
      <c r="BI714" s="23"/>
      <c r="BJ714" s="23"/>
      <c r="BK714" s="23"/>
      <c r="BL714" s="23"/>
      <c r="BM714" s="23"/>
      <c r="BN714" s="23"/>
      <c r="BO714" s="23"/>
      <c r="BP714" s="23"/>
      <c r="BQ714" s="23"/>
      <c r="BR714" s="23"/>
      <c r="BS714" s="23"/>
      <c r="BT714" s="23"/>
      <c r="BU714" s="23"/>
      <c r="BV714" s="23"/>
      <c r="BW714" s="23"/>
    </row>
    <row r="715" spans="1:75" ht="12.7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3"/>
      <c r="BC715" s="23"/>
      <c r="BD715" s="23"/>
      <c r="BE715" s="23"/>
      <c r="BF715" s="23"/>
      <c r="BG715" s="23"/>
      <c r="BH715" s="23"/>
      <c r="BI715" s="23"/>
      <c r="BJ715" s="23"/>
      <c r="BK715" s="23"/>
      <c r="BL715" s="23"/>
      <c r="BM715" s="23"/>
      <c r="BN715" s="23"/>
      <c r="BO715" s="23"/>
      <c r="BP715" s="23"/>
      <c r="BQ715" s="23"/>
      <c r="BR715" s="23"/>
      <c r="BS715" s="23"/>
      <c r="BT715" s="23"/>
      <c r="BU715" s="23"/>
      <c r="BV715" s="23"/>
      <c r="BW715" s="23"/>
    </row>
    <row r="716" spans="1:75" ht="12.7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  <c r="BD716" s="23"/>
      <c r="BE716" s="23"/>
      <c r="BF716" s="23"/>
      <c r="BG716" s="23"/>
      <c r="BH716" s="23"/>
      <c r="BI716" s="23"/>
      <c r="BJ716" s="23"/>
      <c r="BK716" s="23"/>
      <c r="BL716" s="23"/>
      <c r="BM716" s="23"/>
      <c r="BN716" s="23"/>
      <c r="BO716" s="23"/>
      <c r="BP716" s="23"/>
      <c r="BQ716" s="23"/>
      <c r="BR716" s="23"/>
      <c r="BS716" s="23"/>
      <c r="BT716" s="23"/>
      <c r="BU716" s="23"/>
      <c r="BV716" s="23"/>
      <c r="BW716" s="23"/>
    </row>
    <row r="717" spans="1:75" ht="12.7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3"/>
      <c r="BC717" s="23"/>
      <c r="BD717" s="23"/>
      <c r="BE717" s="23"/>
      <c r="BF717" s="23"/>
      <c r="BG717" s="23"/>
      <c r="BH717" s="23"/>
      <c r="BI717" s="23"/>
      <c r="BJ717" s="23"/>
      <c r="BK717" s="23"/>
      <c r="BL717" s="23"/>
      <c r="BM717" s="23"/>
      <c r="BN717" s="23"/>
      <c r="BO717" s="23"/>
      <c r="BP717" s="23"/>
      <c r="BQ717" s="23"/>
      <c r="BR717" s="23"/>
      <c r="BS717" s="23"/>
      <c r="BT717" s="23"/>
      <c r="BU717" s="23"/>
      <c r="BV717" s="23"/>
      <c r="BW717" s="23"/>
    </row>
    <row r="718" spans="1:75" ht="12.7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3"/>
      <c r="BC718" s="23"/>
      <c r="BD718" s="23"/>
      <c r="BE718" s="23"/>
      <c r="BF718" s="23"/>
      <c r="BG718" s="23"/>
      <c r="BH718" s="23"/>
      <c r="BI718" s="23"/>
      <c r="BJ718" s="23"/>
      <c r="BK718" s="23"/>
      <c r="BL718" s="23"/>
      <c r="BM718" s="23"/>
      <c r="BN718" s="23"/>
      <c r="BO718" s="23"/>
      <c r="BP718" s="23"/>
      <c r="BQ718" s="23"/>
      <c r="BR718" s="23"/>
      <c r="BS718" s="23"/>
      <c r="BT718" s="23"/>
      <c r="BU718" s="23"/>
      <c r="BV718" s="23"/>
      <c r="BW718" s="23"/>
    </row>
    <row r="719" spans="1:75" ht="12.7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3"/>
      <c r="BC719" s="23"/>
      <c r="BD719" s="23"/>
      <c r="BE719" s="23"/>
      <c r="BF719" s="23"/>
      <c r="BG719" s="23"/>
      <c r="BH719" s="23"/>
      <c r="BI719" s="23"/>
      <c r="BJ719" s="23"/>
      <c r="BK719" s="23"/>
      <c r="BL719" s="23"/>
      <c r="BM719" s="23"/>
      <c r="BN719" s="23"/>
      <c r="BO719" s="23"/>
      <c r="BP719" s="23"/>
      <c r="BQ719" s="23"/>
      <c r="BR719" s="23"/>
      <c r="BS719" s="23"/>
      <c r="BT719" s="23"/>
      <c r="BU719" s="23"/>
      <c r="BV719" s="23"/>
      <c r="BW719" s="23"/>
    </row>
    <row r="720" spans="1:75" ht="12.7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  <c r="BC720" s="23"/>
      <c r="BD720" s="23"/>
      <c r="BE720" s="23"/>
      <c r="BF720" s="23"/>
      <c r="BG720" s="23"/>
      <c r="BH720" s="23"/>
      <c r="BI720" s="23"/>
      <c r="BJ720" s="23"/>
      <c r="BK720" s="23"/>
      <c r="BL720" s="23"/>
      <c r="BM720" s="23"/>
      <c r="BN720" s="23"/>
      <c r="BO720" s="23"/>
      <c r="BP720" s="23"/>
      <c r="BQ720" s="23"/>
      <c r="BR720" s="23"/>
      <c r="BS720" s="23"/>
      <c r="BT720" s="23"/>
      <c r="BU720" s="23"/>
      <c r="BV720" s="23"/>
      <c r="BW720" s="23"/>
    </row>
    <row r="721" spans="1:75" ht="12.7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3"/>
      <c r="BC721" s="23"/>
      <c r="BD721" s="23"/>
      <c r="BE721" s="23"/>
      <c r="BF721" s="23"/>
      <c r="BG721" s="23"/>
      <c r="BH721" s="23"/>
      <c r="BI721" s="23"/>
      <c r="BJ721" s="23"/>
      <c r="BK721" s="23"/>
      <c r="BL721" s="23"/>
      <c r="BM721" s="23"/>
      <c r="BN721" s="23"/>
      <c r="BO721" s="23"/>
      <c r="BP721" s="23"/>
      <c r="BQ721" s="23"/>
      <c r="BR721" s="23"/>
      <c r="BS721" s="23"/>
      <c r="BT721" s="23"/>
      <c r="BU721" s="23"/>
      <c r="BV721" s="23"/>
      <c r="BW721" s="23"/>
    </row>
    <row r="722" spans="1:75" ht="12.7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  <c r="BE722" s="23"/>
      <c r="BF722" s="23"/>
      <c r="BG722" s="23"/>
      <c r="BH722" s="23"/>
      <c r="BI722" s="23"/>
      <c r="BJ722" s="23"/>
      <c r="BK722" s="23"/>
      <c r="BL722" s="23"/>
      <c r="BM722" s="23"/>
      <c r="BN722" s="23"/>
      <c r="BO722" s="23"/>
      <c r="BP722" s="23"/>
      <c r="BQ722" s="23"/>
      <c r="BR722" s="23"/>
      <c r="BS722" s="23"/>
      <c r="BT722" s="23"/>
      <c r="BU722" s="23"/>
      <c r="BV722" s="23"/>
      <c r="BW722" s="23"/>
    </row>
    <row r="723" spans="1:75" ht="12.7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23"/>
      <c r="BC723" s="23"/>
      <c r="BD723" s="23"/>
      <c r="BE723" s="23"/>
      <c r="BF723" s="23"/>
      <c r="BG723" s="23"/>
      <c r="BH723" s="23"/>
      <c r="BI723" s="23"/>
      <c r="BJ723" s="23"/>
      <c r="BK723" s="23"/>
      <c r="BL723" s="23"/>
      <c r="BM723" s="23"/>
      <c r="BN723" s="23"/>
      <c r="BO723" s="23"/>
      <c r="BP723" s="23"/>
      <c r="BQ723" s="23"/>
      <c r="BR723" s="23"/>
      <c r="BS723" s="23"/>
      <c r="BT723" s="23"/>
      <c r="BU723" s="23"/>
      <c r="BV723" s="23"/>
      <c r="BW723" s="23"/>
    </row>
    <row r="724" spans="1:75" ht="12.7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23"/>
      <c r="BC724" s="23"/>
      <c r="BD724" s="23"/>
      <c r="BE724" s="23"/>
      <c r="BF724" s="23"/>
      <c r="BG724" s="23"/>
      <c r="BH724" s="23"/>
      <c r="BI724" s="23"/>
      <c r="BJ724" s="23"/>
      <c r="BK724" s="23"/>
      <c r="BL724" s="23"/>
      <c r="BM724" s="23"/>
      <c r="BN724" s="23"/>
      <c r="BO724" s="23"/>
      <c r="BP724" s="23"/>
      <c r="BQ724" s="23"/>
      <c r="BR724" s="23"/>
      <c r="BS724" s="23"/>
      <c r="BT724" s="23"/>
      <c r="BU724" s="23"/>
      <c r="BV724" s="23"/>
      <c r="BW724" s="23"/>
    </row>
    <row r="725" spans="1:75" ht="12.7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23"/>
      <c r="BC725" s="23"/>
      <c r="BD725" s="23"/>
      <c r="BE725" s="23"/>
      <c r="BF725" s="23"/>
      <c r="BG725" s="23"/>
      <c r="BH725" s="23"/>
      <c r="BI725" s="23"/>
      <c r="BJ725" s="23"/>
      <c r="BK725" s="23"/>
      <c r="BL725" s="23"/>
      <c r="BM725" s="23"/>
      <c r="BN725" s="23"/>
      <c r="BO725" s="23"/>
      <c r="BP725" s="23"/>
      <c r="BQ725" s="23"/>
      <c r="BR725" s="23"/>
      <c r="BS725" s="23"/>
      <c r="BT725" s="23"/>
      <c r="BU725" s="23"/>
      <c r="BV725" s="23"/>
      <c r="BW725" s="23"/>
    </row>
    <row r="726" spans="1:75" ht="12.7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3"/>
      <c r="BC726" s="23"/>
      <c r="BD726" s="23"/>
      <c r="BE726" s="23"/>
      <c r="BF726" s="23"/>
      <c r="BG726" s="23"/>
      <c r="BH726" s="23"/>
      <c r="BI726" s="23"/>
      <c r="BJ726" s="23"/>
      <c r="BK726" s="23"/>
      <c r="BL726" s="23"/>
      <c r="BM726" s="23"/>
      <c r="BN726" s="23"/>
      <c r="BO726" s="23"/>
      <c r="BP726" s="23"/>
      <c r="BQ726" s="23"/>
      <c r="BR726" s="23"/>
      <c r="BS726" s="23"/>
      <c r="BT726" s="23"/>
      <c r="BU726" s="23"/>
      <c r="BV726" s="23"/>
      <c r="BW726" s="23"/>
    </row>
    <row r="727" spans="1:75" ht="12.7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23"/>
      <c r="BC727" s="23"/>
      <c r="BD727" s="23"/>
      <c r="BE727" s="23"/>
      <c r="BF727" s="23"/>
      <c r="BG727" s="23"/>
      <c r="BH727" s="23"/>
      <c r="BI727" s="23"/>
      <c r="BJ727" s="23"/>
      <c r="BK727" s="23"/>
      <c r="BL727" s="23"/>
      <c r="BM727" s="23"/>
      <c r="BN727" s="23"/>
      <c r="BO727" s="23"/>
      <c r="BP727" s="23"/>
      <c r="BQ727" s="23"/>
      <c r="BR727" s="23"/>
      <c r="BS727" s="23"/>
      <c r="BT727" s="23"/>
      <c r="BU727" s="23"/>
      <c r="BV727" s="23"/>
      <c r="BW727" s="23"/>
    </row>
    <row r="728" spans="1:75" ht="12.7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  <c r="BC728" s="23"/>
      <c r="BD728" s="23"/>
      <c r="BE728" s="23"/>
      <c r="BF728" s="23"/>
      <c r="BG728" s="23"/>
      <c r="BH728" s="23"/>
      <c r="BI728" s="23"/>
      <c r="BJ728" s="23"/>
      <c r="BK728" s="23"/>
      <c r="BL728" s="23"/>
      <c r="BM728" s="23"/>
      <c r="BN728" s="23"/>
      <c r="BO728" s="23"/>
      <c r="BP728" s="23"/>
      <c r="BQ728" s="23"/>
      <c r="BR728" s="23"/>
      <c r="BS728" s="23"/>
      <c r="BT728" s="23"/>
      <c r="BU728" s="23"/>
      <c r="BV728" s="23"/>
      <c r="BW728" s="23"/>
    </row>
    <row r="729" spans="1:75" ht="12.7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3"/>
      <c r="BC729" s="23"/>
      <c r="BD729" s="23"/>
      <c r="BE729" s="23"/>
      <c r="BF729" s="23"/>
      <c r="BG729" s="23"/>
      <c r="BH729" s="23"/>
      <c r="BI729" s="23"/>
      <c r="BJ729" s="23"/>
      <c r="BK729" s="23"/>
      <c r="BL729" s="23"/>
      <c r="BM729" s="23"/>
      <c r="BN729" s="23"/>
      <c r="BO729" s="23"/>
      <c r="BP729" s="23"/>
      <c r="BQ729" s="23"/>
      <c r="BR729" s="23"/>
      <c r="BS729" s="23"/>
      <c r="BT729" s="23"/>
      <c r="BU729" s="23"/>
      <c r="BV729" s="23"/>
      <c r="BW729" s="23"/>
    </row>
    <row r="730" spans="1:75" ht="12.7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3"/>
      <c r="BC730" s="23"/>
      <c r="BD730" s="23"/>
      <c r="BE730" s="23"/>
      <c r="BF730" s="23"/>
      <c r="BG730" s="23"/>
      <c r="BH730" s="23"/>
      <c r="BI730" s="23"/>
      <c r="BJ730" s="23"/>
      <c r="BK730" s="23"/>
      <c r="BL730" s="23"/>
      <c r="BM730" s="23"/>
      <c r="BN730" s="23"/>
      <c r="BO730" s="23"/>
      <c r="BP730" s="23"/>
      <c r="BQ730" s="23"/>
      <c r="BR730" s="23"/>
      <c r="BS730" s="23"/>
      <c r="BT730" s="23"/>
      <c r="BU730" s="23"/>
      <c r="BV730" s="23"/>
      <c r="BW730" s="23"/>
    </row>
    <row r="731" spans="1:75" ht="12.7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3"/>
      <c r="BC731" s="23"/>
      <c r="BD731" s="23"/>
      <c r="BE731" s="23"/>
      <c r="BF731" s="23"/>
      <c r="BG731" s="23"/>
      <c r="BH731" s="23"/>
      <c r="BI731" s="23"/>
      <c r="BJ731" s="23"/>
      <c r="BK731" s="23"/>
      <c r="BL731" s="23"/>
      <c r="BM731" s="23"/>
      <c r="BN731" s="23"/>
      <c r="BO731" s="23"/>
      <c r="BP731" s="23"/>
      <c r="BQ731" s="23"/>
      <c r="BR731" s="23"/>
      <c r="BS731" s="23"/>
      <c r="BT731" s="23"/>
      <c r="BU731" s="23"/>
      <c r="BV731" s="23"/>
      <c r="BW731" s="23"/>
    </row>
    <row r="732" spans="1:75" ht="12.7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3"/>
      <c r="BC732" s="23"/>
      <c r="BD732" s="23"/>
      <c r="BE732" s="23"/>
      <c r="BF732" s="23"/>
      <c r="BG732" s="23"/>
      <c r="BH732" s="23"/>
      <c r="BI732" s="23"/>
      <c r="BJ732" s="23"/>
      <c r="BK732" s="23"/>
      <c r="BL732" s="23"/>
      <c r="BM732" s="23"/>
      <c r="BN732" s="23"/>
      <c r="BO732" s="23"/>
      <c r="BP732" s="23"/>
      <c r="BQ732" s="23"/>
      <c r="BR732" s="23"/>
      <c r="BS732" s="23"/>
      <c r="BT732" s="23"/>
      <c r="BU732" s="23"/>
      <c r="BV732" s="23"/>
      <c r="BW732" s="23"/>
    </row>
    <row r="733" spans="1:75" ht="12.7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23"/>
      <c r="BC733" s="23"/>
      <c r="BD733" s="23"/>
      <c r="BE733" s="23"/>
      <c r="BF733" s="23"/>
      <c r="BG733" s="23"/>
      <c r="BH733" s="23"/>
      <c r="BI733" s="23"/>
      <c r="BJ733" s="23"/>
      <c r="BK733" s="23"/>
      <c r="BL733" s="23"/>
      <c r="BM733" s="23"/>
      <c r="BN733" s="23"/>
      <c r="BO733" s="23"/>
      <c r="BP733" s="23"/>
      <c r="BQ733" s="23"/>
      <c r="BR733" s="23"/>
      <c r="BS733" s="23"/>
      <c r="BT733" s="23"/>
      <c r="BU733" s="23"/>
      <c r="BV733" s="23"/>
      <c r="BW733" s="23"/>
    </row>
    <row r="734" spans="1:75" ht="12.7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  <c r="AZ734" s="23"/>
      <c r="BA734" s="23"/>
      <c r="BB734" s="23"/>
      <c r="BC734" s="23"/>
      <c r="BD734" s="23"/>
      <c r="BE734" s="23"/>
      <c r="BF734" s="23"/>
      <c r="BG734" s="23"/>
      <c r="BH734" s="23"/>
      <c r="BI734" s="23"/>
      <c r="BJ734" s="23"/>
      <c r="BK734" s="23"/>
      <c r="BL734" s="23"/>
      <c r="BM734" s="23"/>
      <c r="BN734" s="23"/>
      <c r="BO734" s="23"/>
      <c r="BP734" s="23"/>
      <c r="BQ734" s="23"/>
      <c r="BR734" s="23"/>
      <c r="BS734" s="23"/>
      <c r="BT734" s="23"/>
      <c r="BU734" s="23"/>
      <c r="BV734" s="23"/>
      <c r="BW734" s="23"/>
    </row>
    <row r="735" spans="1:75" ht="12.7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  <c r="AZ735" s="23"/>
      <c r="BA735" s="23"/>
      <c r="BB735" s="23"/>
      <c r="BC735" s="23"/>
      <c r="BD735" s="23"/>
      <c r="BE735" s="23"/>
      <c r="BF735" s="23"/>
      <c r="BG735" s="23"/>
      <c r="BH735" s="23"/>
      <c r="BI735" s="23"/>
      <c r="BJ735" s="23"/>
      <c r="BK735" s="23"/>
      <c r="BL735" s="23"/>
      <c r="BM735" s="23"/>
      <c r="BN735" s="23"/>
      <c r="BO735" s="23"/>
      <c r="BP735" s="23"/>
      <c r="BQ735" s="23"/>
      <c r="BR735" s="23"/>
      <c r="BS735" s="23"/>
      <c r="BT735" s="23"/>
      <c r="BU735" s="23"/>
      <c r="BV735" s="23"/>
      <c r="BW735" s="23"/>
    </row>
    <row r="736" spans="1:75" ht="12.7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  <c r="AZ736" s="23"/>
      <c r="BA736" s="23"/>
      <c r="BB736" s="23"/>
      <c r="BC736" s="23"/>
      <c r="BD736" s="23"/>
      <c r="BE736" s="23"/>
      <c r="BF736" s="23"/>
      <c r="BG736" s="23"/>
      <c r="BH736" s="23"/>
      <c r="BI736" s="23"/>
      <c r="BJ736" s="23"/>
      <c r="BK736" s="23"/>
      <c r="BL736" s="23"/>
      <c r="BM736" s="23"/>
      <c r="BN736" s="23"/>
      <c r="BO736" s="23"/>
      <c r="BP736" s="23"/>
      <c r="BQ736" s="23"/>
      <c r="BR736" s="23"/>
      <c r="BS736" s="23"/>
      <c r="BT736" s="23"/>
      <c r="BU736" s="23"/>
      <c r="BV736" s="23"/>
      <c r="BW736" s="23"/>
    </row>
    <row r="737" spans="1:75" ht="12.7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  <c r="AZ737" s="23"/>
      <c r="BA737" s="23"/>
      <c r="BB737" s="23"/>
      <c r="BC737" s="23"/>
      <c r="BD737" s="23"/>
      <c r="BE737" s="23"/>
      <c r="BF737" s="23"/>
      <c r="BG737" s="23"/>
      <c r="BH737" s="23"/>
      <c r="BI737" s="23"/>
      <c r="BJ737" s="23"/>
      <c r="BK737" s="23"/>
      <c r="BL737" s="23"/>
      <c r="BM737" s="23"/>
      <c r="BN737" s="23"/>
      <c r="BO737" s="23"/>
      <c r="BP737" s="23"/>
      <c r="BQ737" s="23"/>
      <c r="BR737" s="23"/>
      <c r="BS737" s="23"/>
      <c r="BT737" s="23"/>
      <c r="BU737" s="23"/>
      <c r="BV737" s="23"/>
      <c r="BW737" s="23"/>
    </row>
    <row r="738" spans="1:75" ht="12.7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  <c r="AZ738" s="23"/>
      <c r="BA738" s="23"/>
      <c r="BB738" s="23"/>
      <c r="BC738" s="23"/>
      <c r="BD738" s="23"/>
      <c r="BE738" s="23"/>
      <c r="BF738" s="23"/>
      <c r="BG738" s="23"/>
      <c r="BH738" s="23"/>
      <c r="BI738" s="23"/>
      <c r="BJ738" s="23"/>
      <c r="BK738" s="23"/>
      <c r="BL738" s="23"/>
      <c r="BM738" s="23"/>
      <c r="BN738" s="23"/>
      <c r="BO738" s="23"/>
      <c r="BP738" s="23"/>
      <c r="BQ738" s="23"/>
      <c r="BR738" s="23"/>
      <c r="BS738" s="23"/>
      <c r="BT738" s="23"/>
      <c r="BU738" s="23"/>
      <c r="BV738" s="23"/>
      <c r="BW738" s="23"/>
    </row>
    <row r="739" spans="1:75" ht="12.7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23"/>
      <c r="BC739" s="23"/>
      <c r="BD739" s="23"/>
      <c r="BE739" s="23"/>
      <c r="BF739" s="23"/>
      <c r="BG739" s="23"/>
      <c r="BH739" s="23"/>
      <c r="BI739" s="23"/>
      <c r="BJ739" s="23"/>
      <c r="BK739" s="23"/>
      <c r="BL739" s="23"/>
      <c r="BM739" s="23"/>
      <c r="BN739" s="23"/>
      <c r="BO739" s="23"/>
      <c r="BP739" s="23"/>
      <c r="BQ739" s="23"/>
      <c r="BR739" s="23"/>
      <c r="BS739" s="23"/>
      <c r="BT739" s="23"/>
      <c r="BU739" s="23"/>
      <c r="BV739" s="23"/>
      <c r="BW739" s="23"/>
    </row>
    <row r="740" spans="1:75" ht="12.7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23"/>
      <c r="BC740" s="23"/>
      <c r="BD740" s="23"/>
      <c r="BE740" s="23"/>
      <c r="BF740" s="23"/>
      <c r="BG740" s="23"/>
      <c r="BH740" s="23"/>
      <c r="BI740" s="23"/>
      <c r="BJ740" s="23"/>
      <c r="BK740" s="23"/>
      <c r="BL740" s="23"/>
      <c r="BM740" s="23"/>
      <c r="BN740" s="23"/>
      <c r="BO740" s="23"/>
      <c r="BP740" s="23"/>
      <c r="BQ740" s="23"/>
      <c r="BR740" s="23"/>
      <c r="BS740" s="23"/>
      <c r="BT740" s="23"/>
      <c r="BU740" s="23"/>
      <c r="BV740" s="23"/>
      <c r="BW740" s="23"/>
    </row>
    <row r="741" spans="1:75" ht="12.7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23"/>
      <c r="BC741" s="23"/>
      <c r="BD741" s="23"/>
      <c r="BE741" s="23"/>
      <c r="BF741" s="23"/>
      <c r="BG741" s="23"/>
      <c r="BH741" s="23"/>
      <c r="BI741" s="23"/>
      <c r="BJ741" s="23"/>
      <c r="BK741" s="23"/>
      <c r="BL741" s="23"/>
      <c r="BM741" s="23"/>
      <c r="BN741" s="23"/>
      <c r="BO741" s="23"/>
      <c r="BP741" s="23"/>
      <c r="BQ741" s="23"/>
      <c r="BR741" s="23"/>
      <c r="BS741" s="23"/>
      <c r="BT741" s="23"/>
      <c r="BU741" s="23"/>
      <c r="BV741" s="23"/>
      <c r="BW741" s="23"/>
    </row>
    <row r="742" spans="1:75" ht="12.7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  <c r="AZ742" s="23"/>
      <c r="BA742" s="23"/>
      <c r="BB742" s="23"/>
      <c r="BC742" s="23"/>
      <c r="BD742" s="23"/>
      <c r="BE742" s="23"/>
      <c r="BF742" s="23"/>
      <c r="BG742" s="23"/>
      <c r="BH742" s="23"/>
      <c r="BI742" s="23"/>
      <c r="BJ742" s="23"/>
      <c r="BK742" s="23"/>
      <c r="BL742" s="23"/>
      <c r="BM742" s="23"/>
      <c r="BN742" s="23"/>
      <c r="BO742" s="23"/>
      <c r="BP742" s="23"/>
      <c r="BQ742" s="23"/>
      <c r="BR742" s="23"/>
      <c r="BS742" s="23"/>
      <c r="BT742" s="23"/>
      <c r="BU742" s="23"/>
      <c r="BV742" s="23"/>
      <c r="BW742" s="23"/>
    </row>
    <row r="743" spans="1:75" ht="12.7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  <c r="AZ743" s="23"/>
      <c r="BA743" s="23"/>
      <c r="BB743" s="23"/>
      <c r="BC743" s="23"/>
      <c r="BD743" s="23"/>
      <c r="BE743" s="23"/>
      <c r="BF743" s="23"/>
      <c r="BG743" s="23"/>
      <c r="BH743" s="23"/>
      <c r="BI743" s="23"/>
      <c r="BJ743" s="23"/>
      <c r="BK743" s="23"/>
      <c r="BL743" s="23"/>
      <c r="BM743" s="23"/>
      <c r="BN743" s="23"/>
      <c r="BO743" s="23"/>
      <c r="BP743" s="23"/>
      <c r="BQ743" s="23"/>
      <c r="BR743" s="23"/>
      <c r="BS743" s="23"/>
      <c r="BT743" s="23"/>
      <c r="BU743" s="23"/>
      <c r="BV743" s="23"/>
      <c r="BW743" s="23"/>
    </row>
    <row r="744" spans="1:75" ht="12.7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23"/>
      <c r="BC744" s="23"/>
      <c r="BD744" s="23"/>
      <c r="BE744" s="23"/>
      <c r="BF744" s="23"/>
      <c r="BG744" s="23"/>
      <c r="BH744" s="23"/>
      <c r="BI744" s="23"/>
      <c r="BJ744" s="23"/>
      <c r="BK744" s="23"/>
      <c r="BL744" s="23"/>
      <c r="BM744" s="23"/>
      <c r="BN744" s="23"/>
      <c r="BO744" s="23"/>
      <c r="BP744" s="23"/>
      <c r="BQ744" s="23"/>
      <c r="BR744" s="23"/>
      <c r="BS744" s="23"/>
      <c r="BT744" s="23"/>
      <c r="BU744" s="23"/>
      <c r="BV744" s="23"/>
      <c r="BW744" s="23"/>
    </row>
    <row r="745" spans="1:75" ht="12.7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  <c r="AZ745" s="23"/>
      <c r="BA745" s="23"/>
      <c r="BB745" s="23"/>
      <c r="BC745" s="23"/>
      <c r="BD745" s="23"/>
      <c r="BE745" s="23"/>
      <c r="BF745" s="23"/>
      <c r="BG745" s="23"/>
      <c r="BH745" s="23"/>
      <c r="BI745" s="23"/>
      <c r="BJ745" s="23"/>
      <c r="BK745" s="23"/>
      <c r="BL745" s="23"/>
      <c r="BM745" s="23"/>
      <c r="BN745" s="23"/>
      <c r="BO745" s="23"/>
      <c r="BP745" s="23"/>
      <c r="BQ745" s="23"/>
      <c r="BR745" s="23"/>
      <c r="BS745" s="23"/>
      <c r="BT745" s="23"/>
      <c r="BU745" s="23"/>
      <c r="BV745" s="23"/>
      <c r="BW745" s="23"/>
    </row>
    <row r="746" spans="1:75" ht="12.7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23"/>
      <c r="BC746" s="23"/>
      <c r="BD746" s="23"/>
      <c r="BE746" s="23"/>
      <c r="BF746" s="23"/>
      <c r="BG746" s="23"/>
      <c r="BH746" s="23"/>
      <c r="BI746" s="23"/>
      <c r="BJ746" s="23"/>
      <c r="BK746" s="23"/>
      <c r="BL746" s="23"/>
      <c r="BM746" s="23"/>
      <c r="BN746" s="23"/>
      <c r="BO746" s="23"/>
      <c r="BP746" s="23"/>
      <c r="BQ746" s="23"/>
      <c r="BR746" s="23"/>
      <c r="BS746" s="23"/>
      <c r="BT746" s="23"/>
      <c r="BU746" s="23"/>
      <c r="BV746" s="23"/>
      <c r="BW746" s="23"/>
    </row>
    <row r="747" spans="1:75" ht="12.7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23"/>
      <c r="BC747" s="23"/>
      <c r="BD747" s="23"/>
      <c r="BE747" s="23"/>
      <c r="BF747" s="23"/>
      <c r="BG747" s="23"/>
      <c r="BH747" s="23"/>
      <c r="BI747" s="23"/>
      <c r="BJ747" s="23"/>
      <c r="BK747" s="23"/>
      <c r="BL747" s="23"/>
      <c r="BM747" s="23"/>
      <c r="BN747" s="23"/>
      <c r="BO747" s="23"/>
      <c r="BP747" s="23"/>
      <c r="BQ747" s="23"/>
      <c r="BR747" s="23"/>
      <c r="BS747" s="23"/>
      <c r="BT747" s="23"/>
      <c r="BU747" s="23"/>
      <c r="BV747" s="23"/>
      <c r="BW747" s="23"/>
    </row>
    <row r="748" spans="1:75" ht="12.7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23"/>
      <c r="BC748" s="23"/>
      <c r="BD748" s="23"/>
      <c r="BE748" s="23"/>
      <c r="BF748" s="23"/>
      <c r="BG748" s="23"/>
      <c r="BH748" s="23"/>
      <c r="BI748" s="23"/>
      <c r="BJ748" s="23"/>
      <c r="BK748" s="23"/>
      <c r="BL748" s="23"/>
      <c r="BM748" s="23"/>
      <c r="BN748" s="23"/>
      <c r="BO748" s="23"/>
      <c r="BP748" s="23"/>
      <c r="BQ748" s="23"/>
      <c r="BR748" s="23"/>
      <c r="BS748" s="23"/>
      <c r="BT748" s="23"/>
      <c r="BU748" s="23"/>
      <c r="BV748" s="23"/>
      <c r="BW748" s="23"/>
    </row>
    <row r="749" spans="1:75" ht="12.7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3"/>
      <c r="BC749" s="23"/>
      <c r="BD749" s="23"/>
      <c r="BE749" s="23"/>
      <c r="BF749" s="23"/>
      <c r="BG749" s="23"/>
      <c r="BH749" s="23"/>
      <c r="BI749" s="23"/>
      <c r="BJ749" s="23"/>
      <c r="BK749" s="23"/>
      <c r="BL749" s="23"/>
      <c r="BM749" s="23"/>
      <c r="BN749" s="23"/>
      <c r="BO749" s="23"/>
      <c r="BP749" s="23"/>
      <c r="BQ749" s="23"/>
      <c r="BR749" s="23"/>
      <c r="BS749" s="23"/>
      <c r="BT749" s="23"/>
      <c r="BU749" s="23"/>
      <c r="BV749" s="23"/>
      <c r="BW749" s="23"/>
    </row>
    <row r="750" spans="1:75" ht="12.7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3"/>
      <c r="BC750" s="23"/>
      <c r="BD750" s="23"/>
      <c r="BE750" s="23"/>
      <c r="BF750" s="23"/>
      <c r="BG750" s="23"/>
      <c r="BH750" s="23"/>
      <c r="BI750" s="23"/>
      <c r="BJ750" s="23"/>
      <c r="BK750" s="23"/>
      <c r="BL750" s="23"/>
      <c r="BM750" s="23"/>
      <c r="BN750" s="23"/>
      <c r="BO750" s="23"/>
      <c r="BP750" s="23"/>
      <c r="BQ750" s="23"/>
      <c r="BR750" s="23"/>
      <c r="BS750" s="23"/>
      <c r="BT750" s="23"/>
      <c r="BU750" s="23"/>
      <c r="BV750" s="23"/>
      <c r="BW750" s="23"/>
    </row>
    <row r="751" spans="1:75" ht="12.7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3"/>
      <c r="BC751" s="23"/>
      <c r="BD751" s="23"/>
      <c r="BE751" s="23"/>
      <c r="BF751" s="23"/>
      <c r="BG751" s="23"/>
      <c r="BH751" s="23"/>
      <c r="BI751" s="23"/>
      <c r="BJ751" s="23"/>
      <c r="BK751" s="23"/>
      <c r="BL751" s="23"/>
      <c r="BM751" s="23"/>
      <c r="BN751" s="23"/>
      <c r="BO751" s="23"/>
      <c r="BP751" s="23"/>
      <c r="BQ751" s="23"/>
      <c r="BR751" s="23"/>
      <c r="BS751" s="23"/>
      <c r="BT751" s="23"/>
      <c r="BU751" s="23"/>
      <c r="BV751" s="23"/>
      <c r="BW751" s="23"/>
    </row>
    <row r="752" spans="1:75" ht="12.7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  <c r="AZ752" s="23"/>
      <c r="BA752" s="23"/>
      <c r="BB752" s="23"/>
      <c r="BC752" s="23"/>
      <c r="BD752" s="23"/>
      <c r="BE752" s="23"/>
      <c r="BF752" s="23"/>
      <c r="BG752" s="23"/>
      <c r="BH752" s="23"/>
      <c r="BI752" s="23"/>
      <c r="BJ752" s="23"/>
      <c r="BK752" s="23"/>
      <c r="BL752" s="23"/>
      <c r="BM752" s="23"/>
      <c r="BN752" s="23"/>
      <c r="BO752" s="23"/>
      <c r="BP752" s="23"/>
      <c r="BQ752" s="23"/>
      <c r="BR752" s="23"/>
      <c r="BS752" s="23"/>
      <c r="BT752" s="23"/>
      <c r="BU752" s="23"/>
      <c r="BV752" s="23"/>
      <c r="BW752" s="23"/>
    </row>
    <row r="753" spans="1:75" ht="12.7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  <c r="AZ753" s="23"/>
      <c r="BA753" s="23"/>
      <c r="BB753" s="23"/>
      <c r="BC753" s="23"/>
      <c r="BD753" s="23"/>
      <c r="BE753" s="23"/>
      <c r="BF753" s="23"/>
      <c r="BG753" s="23"/>
      <c r="BH753" s="23"/>
      <c r="BI753" s="23"/>
      <c r="BJ753" s="23"/>
      <c r="BK753" s="23"/>
      <c r="BL753" s="23"/>
      <c r="BM753" s="23"/>
      <c r="BN753" s="23"/>
      <c r="BO753" s="23"/>
      <c r="BP753" s="23"/>
      <c r="BQ753" s="23"/>
      <c r="BR753" s="23"/>
      <c r="BS753" s="23"/>
      <c r="BT753" s="23"/>
      <c r="BU753" s="23"/>
      <c r="BV753" s="23"/>
      <c r="BW753" s="23"/>
    </row>
    <row r="754" spans="1:75" ht="12.7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  <c r="AZ754" s="23"/>
      <c r="BA754" s="23"/>
      <c r="BB754" s="23"/>
      <c r="BC754" s="23"/>
      <c r="BD754" s="23"/>
      <c r="BE754" s="23"/>
      <c r="BF754" s="23"/>
      <c r="BG754" s="23"/>
      <c r="BH754" s="23"/>
      <c r="BI754" s="23"/>
      <c r="BJ754" s="23"/>
      <c r="BK754" s="23"/>
      <c r="BL754" s="23"/>
      <c r="BM754" s="23"/>
      <c r="BN754" s="23"/>
      <c r="BO754" s="23"/>
      <c r="BP754" s="23"/>
      <c r="BQ754" s="23"/>
      <c r="BR754" s="23"/>
      <c r="BS754" s="23"/>
      <c r="BT754" s="23"/>
      <c r="BU754" s="23"/>
      <c r="BV754" s="23"/>
      <c r="BW754" s="23"/>
    </row>
    <row r="755" spans="1:75" ht="12.7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23"/>
      <c r="BC755" s="23"/>
      <c r="BD755" s="23"/>
      <c r="BE755" s="23"/>
      <c r="BF755" s="23"/>
      <c r="BG755" s="23"/>
      <c r="BH755" s="23"/>
      <c r="BI755" s="23"/>
      <c r="BJ755" s="23"/>
      <c r="BK755" s="23"/>
      <c r="BL755" s="23"/>
      <c r="BM755" s="23"/>
      <c r="BN755" s="23"/>
      <c r="BO755" s="23"/>
      <c r="BP755" s="23"/>
      <c r="BQ755" s="23"/>
      <c r="BR755" s="23"/>
      <c r="BS755" s="23"/>
      <c r="BT755" s="23"/>
      <c r="BU755" s="23"/>
      <c r="BV755" s="23"/>
      <c r="BW755" s="23"/>
    </row>
    <row r="756" spans="1:75" ht="12.7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  <c r="AZ756" s="23"/>
      <c r="BA756" s="23"/>
      <c r="BB756" s="23"/>
      <c r="BC756" s="23"/>
      <c r="BD756" s="23"/>
      <c r="BE756" s="23"/>
      <c r="BF756" s="23"/>
      <c r="BG756" s="23"/>
      <c r="BH756" s="23"/>
      <c r="BI756" s="23"/>
      <c r="BJ756" s="23"/>
      <c r="BK756" s="23"/>
      <c r="BL756" s="23"/>
      <c r="BM756" s="23"/>
      <c r="BN756" s="23"/>
      <c r="BO756" s="23"/>
      <c r="BP756" s="23"/>
      <c r="BQ756" s="23"/>
      <c r="BR756" s="23"/>
      <c r="BS756" s="23"/>
      <c r="BT756" s="23"/>
      <c r="BU756" s="23"/>
      <c r="BV756" s="23"/>
      <c r="BW756" s="23"/>
    </row>
    <row r="757" spans="1:75" ht="12.7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23"/>
      <c r="BC757" s="23"/>
      <c r="BD757" s="23"/>
      <c r="BE757" s="23"/>
      <c r="BF757" s="23"/>
      <c r="BG757" s="23"/>
      <c r="BH757" s="23"/>
      <c r="BI757" s="23"/>
      <c r="BJ757" s="23"/>
      <c r="BK757" s="23"/>
      <c r="BL757" s="23"/>
      <c r="BM757" s="23"/>
      <c r="BN757" s="23"/>
      <c r="BO757" s="23"/>
      <c r="BP757" s="23"/>
      <c r="BQ757" s="23"/>
      <c r="BR757" s="23"/>
      <c r="BS757" s="23"/>
      <c r="BT757" s="23"/>
      <c r="BU757" s="23"/>
      <c r="BV757" s="23"/>
      <c r="BW757" s="23"/>
    </row>
    <row r="758" spans="1:75" ht="12.7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23"/>
      <c r="BC758" s="23"/>
      <c r="BD758" s="23"/>
      <c r="BE758" s="23"/>
      <c r="BF758" s="23"/>
      <c r="BG758" s="23"/>
      <c r="BH758" s="23"/>
      <c r="BI758" s="23"/>
      <c r="BJ758" s="23"/>
      <c r="BK758" s="23"/>
      <c r="BL758" s="23"/>
      <c r="BM758" s="23"/>
      <c r="BN758" s="23"/>
      <c r="BO758" s="23"/>
      <c r="BP758" s="23"/>
      <c r="BQ758" s="23"/>
      <c r="BR758" s="23"/>
      <c r="BS758" s="23"/>
      <c r="BT758" s="23"/>
      <c r="BU758" s="23"/>
      <c r="BV758" s="23"/>
      <c r="BW758" s="23"/>
    </row>
    <row r="759" spans="1:75" ht="12.7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23"/>
      <c r="BC759" s="23"/>
      <c r="BD759" s="23"/>
      <c r="BE759" s="23"/>
      <c r="BF759" s="23"/>
      <c r="BG759" s="23"/>
      <c r="BH759" s="23"/>
      <c r="BI759" s="23"/>
      <c r="BJ759" s="23"/>
      <c r="BK759" s="23"/>
      <c r="BL759" s="23"/>
      <c r="BM759" s="23"/>
      <c r="BN759" s="23"/>
      <c r="BO759" s="23"/>
      <c r="BP759" s="23"/>
      <c r="BQ759" s="23"/>
      <c r="BR759" s="23"/>
      <c r="BS759" s="23"/>
      <c r="BT759" s="23"/>
      <c r="BU759" s="23"/>
      <c r="BV759" s="23"/>
      <c r="BW759" s="23"/>
    </row>
    <row r="760" spans="1:75" ht="12.7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23"/>
      <c r="BC760" s="23"/>
      <c r="BD760" s="23"/>
      <c r="BE760" s="23"/>
      <c r="BF760" s="23"/>
      <c r="BG760" s="23"/>
      <c r="BH760" s="23"/>
      <c r="BI760" s="23"/>
      <c r="BJ760" s="23"/>
      <c r="BK760" s="23"/>
      <c r="BL760" s="23"/>
      <c r="BM760" s="23"/>
      <c r="BN760" s="23"/>
      <c r="BO760" s="23"/>
      <c r="BP760" s="23"/>
      <c r="BQ760" s="23"/>
      <c r="BR760" s="23"/>
      <c r="BS760" s="23"/>
      <c r="BT760" s="23"/>
      <c r="BU760" s="23"/>
      <c r="BV760" s="23"/>
      <c r="BW760" s="23"/>
    </row>
    <row r="761" spans="1:75" ht="12.7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  <c r="AZ761" s="23"/>
      <c r="BA761" s="23"/>
      <c r="BB761" s="23"/>
      <c r="BC761" s="23"/>
      <c r="BD761" s="23"/>
      <c r="BE761" s="23"/>
      <c r="BF761" s="23"/>
      <c r="BG761" s="23"/>
      <c r="BH761" s="23"/>
      <c r="BI761" s="23"/>
      <c r="BJ761" s="23"/>
      <c r="BK761" s="23"/>
      <c r="BL761" s="23"/>
      <c r="BM761" s="23"/>
      <c r="BN761" s="23"/>
      <c r="BO761" s="23"/>
      <c r="BP761" s="23"/>
      <c r="BQ761" s="23"/>
      <c r="BR761" s="23"/>
      <c r="BS761" s="23"/>
      <c r="BT761" s="23"/>
      <c r="BU761" s="23"/>
      <c r="BV761" s="23"/>
      <c r="BW761" s="23"/>
    </row>
    <row r="762" spans="1:75" ht="12.7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  <c r="AZ762" s="23"/>
      <c r="BA762" s="23"/>
      <c r="BB762" s="23"/>
      <c r="BC762" s="23"/>
      <c r="BD762" s="23"/>
      <c r="BE762" s="23"/>
      <c r="BF762" s="23"/>
      <c r="BG762" s="23"/>
      <c r="BH762" s="23"/>
      <c r="BI762" s="23"/>
      <c r="BJ762" s="23"/>
      <c r="BK762" s="23"/>
      <c r="BL762" s="23"/>
      <c r="BM762" s="23"/>
      <c r="BN762" s="23"/>
      <c r="BO762" s="23"/>
      <c r="BP762" s="23"/>
      <c r="BQ762" s="23"/>
      <c r="BR762" s="23"/>
      <c r="BS762" s="23"/>
      <c r="BT762" s="23"/>
      <c r="BU762" s="23"/>
      <c r="BV762" s="23"/>
      <c r="BW762" s="23"/>
    </row>
    <row r="763" spans="1:75" ht="12.7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23"/>
      <c r="BC763" s="23"/>
      <c r="BD763" s="23"/>
      <c r="BE763" s="23"/>
      <c r="BF763" s="23"/>
      <c r="BG763" s="23"/>
      <c r="BH763" s="23"/>
      <c r="BI763" s="23"/>
      <c r="BJ763" s="23"/>
      <c r="BK763" s="23"/>
      <c r="BL763" s="23"/>
      <c r="BM763" s="23"/>
      <c r="BN763" s="23"/>
      <c r="BO763" s="23"/>
      <c r="BP763" s="23"/>
      <c r="BQ763" s="23"/>
      <c r="BR763" s="23"/>
      <c r="BS763" s="23"/>
      <c r="BT763" s="23"/>
      <c r="BU763" s="23"/>
      <c r="BV763" s="23"/>
      <c r="BW763" s="23"/>
    </row>
    <row r="764" spans="1:75" ht="12.7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  <c r="AZ764" s="23"/>
      <c r="BA764" s="23"/>
      <c r="BB764" s="23"/>
      <c r="BC764" s="23"/>
      <c r="BD764" s="23"/>
      <c r="BE764" s="23"/>
      <c r="BF764" s="23"/>
      <c r="BG764" s="23"/>
      <c r="BH764" s="23"/>
      <c r="BI764" s="23"/>
      <c r="BJ764" s="23"/>
      <c r="BK764" s="23"/>
      <c r="BL764" s="23"/>
      <c r="BM764" s="23"/>
      <c r="BN764" s="23"/>
      <c r="BO764" s="23"/>
      <c r="BP764" s="23"/>
      <c r="BQ764" s="23"/>
      <c r="BR764" s="23"/>
      <c r="BS764" s="23"/>
      <c r="BT764" s="23"/>
      <c r="BU764" s="23"/>
      <c r="BV764" s="23"/>
      <c r="BW764" s="23"/>
    </row>
    <row r="765" spans="1:75" ht="12.7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  <c r="AZ765" s="23"/>
      <c r="BA765" s="23"/>
      <c r="BB765" s="23"/>
      <c r="BC765" s="23"/>
      <c r="BD765" s="23"/>
      <c r="BE765" s="23"/>
      <c r="BF765" s="23"/>
      <c r="BG765" s="23"/>
      <c r="BH765" s="23"/>
      <c r="BI765" s="23"/>
      <c r="BJ765" s="23"/>
      <c r="BK765" s="23"/>
      <c r="BL765" s="23"/>
      <c r="BM765" s="23"/>
      <c r="BN765" s="23"/>
      <c r="BO765" s="23"/>
      <c r="BP765" s="23"/>
      <c r="BQ765" s="23"/>
      <c r="BR765" s="23"/>
      <c r="BS765" s="23"/>
      <c r="BT765" s="23"/>
      <c r="BU765" s="23"/>
      <c r="BV765" s="23"/>
      <c r="BW765" s="23"/>
    </row>
    <row r="766" spans="1:75" ht="12.7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  <c r="AZ766" s="23"/>
      <c r="BA766" s="23"/>
      <c r="BB766" s="23"/>
      <c r="BC766" s="23"/>
      <c r="BD766" s="23"/>
      <c r="BE766" s="23"/>
      <c r="BF766" s="23"/>
      <c r="BG766" s="23"/>
      <c r="BH766" s="23"/>
      <c r="BI766" s="23"/>
      <c r="BJ766" s="23"/>
      <c r="BK766" s="23"/>
      <c r="BL766" s="23"/>
      <c r="BM766" s="23"/>
      <c r="BN766" s="23"/>
      <c r="BO766" s="23"/>
      <c r="BP766" s="23"/>
      <c r="BQ766" s="23"/>
      <c r="BR766" s="23"/>
      <c r="BS766" s="23"/>
      <c r="BT766" s="23"/>
      <c r="BU766" s="23"/>
      <c r="BV766" s="23"/>
      <c r="BW766" s="23"/>
    </row>
    <row r="767" spans="1:75" ht="12.7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  <c r="AZ767" s="23"/>
      <c r="BA767" s="23"/>
      <c r="BB767" s="23"/>
      <c r="BC767" s="23"/>
      <c r="BD767" s="23"/>
      <c r="BE767" s="23"/>
      <c r="BF767" s="23"/>
      <c r="BG767" s="23"/>
      <c r="BH767" s="23"/>
      <c r="BI767" s="23"/>
      <c r="BJ767" s="23"/>
      <c r="BK767" s="23"/>
      <c r="BL767" s="23"/>
      <c r="BM767" s="23"/>
      <c r="BN767" s="23"/>
      <c r="BO767" s="23"/>
      <c r="BP767" s="23"/>
      <c r="BQ767" s="23"/>
      <c r="BR767" s="23"/>
      <c r="BS767" s="23"/>
      <c r="BT767" s="23"/>
      <c r="BU767" s="23"/>
      <c r="BV767" s="23"/>
      <c r="BW767" s="23"/>
    </row>
    <row r="768" spans="1:75" ht="12.7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  <c r="AZ768" s="23"/>
      <c r="BA768" s="23"/>
      <c r="BB768" s="23"/>
      <c r="BC768" s="23"/>
      <c r="BD768" s="23"/>
      <c r="BE768" s="23"/>
      <c r="BF768" s="23"/>
      <c r="BG768" s="23"/>
      <c r="BH768" s="23"/>
      <c r="BI768" s="23"/>
      <c r="BJ768" s="23"/>
      <c r="BK768" s="23"/>
      <c r="BL768" s="23"/>
      <c r="BM768" s="23"/>
      <c r="BN768" s="23"/>
      <c r="BO768" s="23"/>
      <c r="BP768" s="23"/>
      <c r="BQ768" s="23"/>
      <c r="BR768" s="23"/>
      <c r="BS768" s="23"/>
      <c r="BT768" s="23"/>
      <c r="BU768" s="23"/>
      <c r="BV768" s="23"/>
      <c r="BW768" s="23"/>
    </row>
    <row r="769" spans="1:75" ht="12.7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  <c r="AZ769" s="23"/>
      <c r="BA769" s="23"/>
      <c r="BB769" s="23"/>
      <c r="BC769" s="23"/>
      <c r="BD769" s="23"/>
      <c r="BE769" s="23"/>
      <c r="BF769" s="23"/>
      <c r="BG769" s="23"/>
      <c r="BH769" s="23"/>
      <c r="BI769" s="23"/>
      <c r="BJ769" s="23"/>
      <c r="BK769" s="23"/>
      <c r="BL769" s="23"/>
      <c r="BM769" s="23"/>
      <c r="BN769" s="23"/>
      <c r="BO769" s="23"/>
      <c r="BP769" s="23"/>
      <c r="BQ769" s="23"/>
      <c r="BR769" s="23"/>
      <c r="BS769" s="23"/>
      <c r="BT769" s="23"/>
      <c r="BU769" s="23"/>
      <c r="BV769" s="23"/>
      <c r="BW769" s="23"/>
    </row>
    <row r="770" spans="1:75" ht="12.7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  <c r="AZ770" s="23"/>
      <c r="BA770" s="23"/>
      <c r="BB770" s="23"/>
      <c r="BC770" s="23"/>
      <c r="BD770" s="23"/>
      <c r="BE770" s="23"/>
      <c r="BF770" s="23"/>
      <c r="BG770" s="23"/>
      <c r="BH770" s="23"/>
      <c r="BI770" s="23"/>
      <c r="BJ770" s="23"/>
      <c r="BK770" s="23"/>
      <c r="BL770" s="23"/>
      <c r="BM770" s="23"/>
      <c r="BN770" s="23"/>
      <c r="BO770" s="23"/>
      <c r="BP770" s="23"/>
      <c r="BQ770" s="23"/>
      <c r="BR770" s="23"/>
      <c r="BS770" s="23"/>
      <c r="BT770" s="23"/>
      <c r="BU770" s="23"/>
      <c r="BV770" s="23"/>
      <c r="BW770" s="23"/>
    </row>
    <row r="771" spans="1:75" ht="12.7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  <c r="AZ771" s="23"/>
      <c r="BA771" s="23"/>
      <c r="BB771" s="23"/>
      <c r="BC771" s="23"/>
      <c r="BD771" s="23"/>
      <c r="BE771" s="23"/>
      <c r="BF771" s="23"/>
      <c r="BG771" s="23"/>
      <c r="BH771" s="23"/>
      <c r="BI771" s="23"/>
      <c r="BJ771" s="23"/>
      <c r="BK771" s="23"/>
      <c r="BL771" s="23"/>
      <c r="BM771" s="23"/>
      <c r="BN771" s="23"/>
      <c r="BO771" s="23"/>
      <c r="BP771" s="23"/>
      <c r="BQ771" s="23"/>
      <c r="BR771" s="23"/>
      <c r="BS771" s="23"/>
      <c r="BT771" s="23"/>
      <c r="BU771" s="23"/>
      <c r="BV771" s="23"/>
      <c r="BW771" s="23"/>
    </row>
    <row r="772" spans="1:75" ht="12.7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  <c r="AZ772" s="23"/>
      <c r="BA772" s="23"/>
      <c r="BB772" s="23"/>
      <c r="BC772" s="23"/>
      <c r="BD772" s="23"/>
      <c r="BE772" s="23"/>
      <c r="BF772" s="23"/>
      <c r="BG772" s="23"/>
      <c r="BH772" s="23"/>
      <c r="BI772" s="23"/>
      <c r="BJ772" s="23"/>
      <c r="BK772" s="23"/>
      <c r="BL772" s="23"/>
      <c r="BM772" s="23"/>
      <c r="BN772" s="23"/>
      <c r="BO772" s="23"/>
      <c r="BP772" s="23"/>
      <c r="BQ772" s="23"/>
      <c r="BR772" s="23"/>
      <c r="BS772" s="23"/>
      <c r="BT772" s="23"/>
      <c r="BU772" s="23"/>
      <c r="BV772" s="23"/>
      <c r="BW772" s="23"/>
    </row>
    <row r="773" spans="1:75" ht="12.7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  <c r="AZ773" s="23"/>
      <c r="BA773" s="23"/>
      <c r="BB773" s="23"/>
      <c r="BC773" s="23"/>
      <c r="BD773" s="23"/>
      <c r="BE773" s="23"/>
      <c r="BF773" s="23"/>
      <c r="BG773" s="23"/>
      <c r="BH773" s="23"/>
      <c r="BI773" s="23"/>
      <c r="BJ773" s="23"/>
      <c r="BK773" s="23"/>
      <c r="BL773" s="23"/>
      <c r="BM773" s="23"/>
      <c r="BN773" s="23"/>
      <c r="BO773" s="23"/>
      <c r="BP773" s="23"/>
      <c r="BQ773" s="23"/>
      <c r="BR773" s="23"/>
      <c r="BS773" s="23"/>
      <c r="BT773" s="23"/>
      <c r="BU773" s="23"/>
      <c r="BV773" s="23"/>
      <c r="BW773" s="23"/>
    </row>
    <row r="774" spans="1:75" ht="12.7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  <c r="AZ774" s="23"/>
      <c r="BA774" s="23"/>
      <c r="BB774" s="23"/>
      <c r="BC774" s="23"/>
      <c r="BD774" s="23"/>
      <c r="BE774" s="23"/>
      <c r="BF774" s="23"/>
      <c r="BG774" s="23"/>
      <c r="BH774" s="23"/>
      <c r="BI774" s="23"/>
      <c r="BJ774" s="23"/>
      <c r="BK774" s="23"/>
      <c r="BL774" s="23"/>
      <c r="BM774" s="23"/>
      <c r="BN774" s="23"/>
      <c r="BO774" s="23"/>
      <c r="BP774" s="23"/>
      <c r="BQ774" s="23"/>
      <c r="BR774" s="23"/>
      <c r="BS774" s="23"/>
      <c r="BT774" s="23"/>
      <c r="BU774" s="23"/>
      <c r="BV774" s="23"/>
      <c r="BW774" s="23"/>
    </row>
    <row r="775" spans="1:75" ht="12.7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  <c r="AZ775" s="23"/>
      <c r="BA775" s="23"/>
      <c r="BB775" s="23"/>
      <c r="BC775" s="23"/>
      <c r="BD775" s="23"/>
      <c r="BE775" s="23"/>
      <c r="BF775" s="23"/>
      <c r="BG775" s="23"/>
      <c r="BH775" s="23"/>
      <c r="BI775" s="23"/>
      <c r="BJ775" s="23"/>
      <c r="BK775" s="23"/>
      <c r="BL775" s="23"/>
      <c r="BM775" s="23"/>
      <c r="BN775" s="23"/>
      <c r="BO775" s="23"/>
      <c r="BP775" s="23"/>
      <c r="BQ775" s="23"/>
      <c r="BR775" s="23"/>
      <c r="BS775" s="23"/>
      <c r="BT775" s="23"/>
      <c r="BU775" s="23"/>
      <c r="BV775" s="23"/>
      <c r="BW775" s="23"/>
    </row>
    <row r="776" spans="1:75" ht="12.7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  <c r="AZ776" s="23"/>
      <c r="BA776" s="23"/>
      <c r="BB776" s="23"/>
      <c r="BC776" s="23"/>
      <c r="BD776" s="23"/>
      <c r="BE776" s="23"/>
      <c r="BF776" s="23"/>
      <c r="BG776" s="23"/>
      <c r="BH776" s="23"/>
      <c r="BI776" s="23"/>
      <c r="BJ776" s="23"/>
      <c r="BK776" s="23"/>
      <c r="BL776" s="23"/>
      <c r="BM776" s="23"/>
      <c r="BN776" s="23"/>
      <c r="BO776" s="23"/>
      <c r="BP776" s="23"/>
      <c r="BQ776" s="23"/>
      <c r="BR776" s="23"/>
      <c r="BS776" s="23"/>
      <c r="BT776" s="23"/>
      <c r="BU776" s="23"/>
      <c r="BV776" s="23"/>
      <c r="BW776" s="23"/>
    </row>
    <row r="777" spans="1:75" ht="12.7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  <c r="AZ777" s="23"/>
      <c r="BA777" s="23"/>
      <c r="BB777" s="23"/>
      <c r="BC777" s="23"/>
      <c r="BD777" s="23"/>
      <c r="BE777" s="23"/>
      <c r="BF777" s="23"/>
      <c r="BG777" s="23"/>
      <c r="BH777" s="23"/>
      <c r="BI777" s="23"/>
      <c r="BJ777" s="23"/>
      <c r="BK777" s="23"/>
      <c r="BL777" s="23"/>
      <c r="BM777" s="23"/>
      <c r="BN777" s="23"/>
      <c r="BO777" s="23"/>
      <c r="BP777" s="23"/>
      <c r="BQ777" s="23"/>
      <c r="BR777" s="23"/>
      <c r="BS777" s="23"/>
      <c r="BT777" s="23"/>
      <c r="BU777" s="23"/>
      <c r="BV777" s="23"/>
      <c r="BW777" s="23"/>
    </row>
    <row r="778" spans="1:75" ht="12.7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  <c r="AZ778" s="23"/>
      <c r="BA778" s="23"/>
      <c r="BB778" s="23"/>
      <c r="BC778" s="23"/>
      <c r="BD778" s="23"/>
      <c r="BE778" s="23"/>
      <c r="BF778" s="23"/>
      <c r="BG778" s="23"/>
      <c r="BH778" s="23"/>
      <c r="BI778" s="23"/>
      <c r="BJ778" s="23"/>
      <c r="BK778" s="23"/>
      <c r="BL778" s="23"/>
      <c r="BM778" s="23"/>
      <c r="BN778" s="23"/>
      <c r="BO778" s="23"/>
      <c r="BP778" s="23"/>
      <c r="BQ778" s="23"/>
      <c r="BR778" s="23"/>
      <c r="BS778" s="23"/>
      <c r="BT778" s="23"/>
      <c r="BU778" s="23"/>
      <c r="BV778" s="23"/>
      <c r="BW778" s="23"/>
    </row>
    <row r="779" spans="1:75" ht="12.7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  <c r="AZ779" s="23"/>
      <c r="BA779" s="23"/>
      <c r="BB779" s="23"/>
      <c r="BC779" s="23"/>
      <c r="BD779" s="23"/>
      <c r="BE779" s="23"/>
      <c r="BF779" s="23"/>
      <c r="BG779" s="23"/>
      <c r="BH779" s="23"/>
      <c r="BI779" s="23"/>
      <c r="BJ779" s="23"/>
      <c r="BK779" s="23"/>
      <c r="BL779" s="23"/>
      <c r="BM779" s="23"/>
      <c r="BN779" s="23"/>
      <c r="BO779" s="23"/>
      <c r="BP779" s="23"/>
      <c r="BQ779" s="23"/>
      <c r="BR779" s="23"/>
      <c r="BS779" s="23"/>
      <c r="BT779" s="23"/>
      <c r="BU779" s="23"/>
      <c r="BV779" s="23"/>
      <c r="BW779" s="23"/>
    </row>
    <row r="780" spans="1:75" ht="12.7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  <c r="AZ780" s="23"/>
      <c r="BA780" s="23"/>
      <c r="BB780" s="23"/>
      <c r="BC780" s="23"/>
      <c r="BD780" s="23"/>
      <c r="BE780" s="23"/>
      <c r="BF780" s="23"/>
      <c r="BG780" s="23"/>
      <c r="BH780" s="23"/>
      <c r="BI780" s="23"/>
      <c r="BJ780" s="23"/>
      <c r="BK780" s="23"/>
      <c r="BL780" s="23"/>
      <c r="BM780" s="23"/>
      <c r="BN780" s="23"/>
      <c r="BO780" s="23"/>
      <c r="BP780" s="23"/>
      <c r="BQ780" s="23"/>
      <c r="BR780" s="23"/>
      <c r="BS780" s="23"/>
      <c r="BT780" s="23"/>
      <c r="BU780" s="23"/>
      <c r="BV780" s="23"/>
      <c r="BW780" s="23"/>
    </row>
    <row r="781" spans="1:75" ht="12.7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  <c r="AZ781" s="23"/>
      <c r="BA781" s="23"/>
      <c r="BB781" s="23"/>
      <c r="BC781" s="23"/>
      <c r="BD781" s="23"/>
      <c r="BE781" s="23"/>
      <c r="BF781" s="23"/>
      <c r="BG781" s="23"/>
      <c r="BH781" s="23"/>
      <c r="BI781" s="23"/>
      <c r="BJ781" s="23"/>
      <c r="BK781" s="23"/>
      <c r="BL781" s="23"/>
      <c r="BM781" s="23"/>
      <c r="BN781" s="23"/>
      <c r="BO781" s="23"/>
      <c r="BP781" s="23"/>
      <c r="BQ781" s="23"/>
      <c r="BR781" s="23"/>
      <c r="BS781" s="23"/>
      <c r="BT781" s="23"/>
      <c r="BU781" s="23"/>
      <c r="BV781" s="23"/>
      <c r="BW781" s="23"/>
    </row>
    <row r="782" spans="1:75" ht="12.7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  <c r="AZ782" s="23"/>
      <c r="BA782" s="23"/>
      <c r="BB782" s="23"/>
      <c r="BC782" s="23"/>
      <c r="BD782" s="23"/>
      <c r="BE782" s="23"/>
      <c r="BF782" s="23"/>
      <c r="BG782" s="23"/>
      <c r="BH782" s="23"/>
      <c r="BI782" s="23"/>
      <c r="BJ782" s="23"/>
      <c r="BK782" s="23"/>
      <c r="BL782" s="23"/>
      <c r="BM782" s="23"/>
      <c r="BN782" s="23"/>
      <c r="BO782" s="23"/>
      <c r="BP782" s="23"/>
      <c r="BQ782" s="23"/>
      <c r="BR782" s="23"/>
      <c r="BS782" s="23"/>
      <c r="BT782" s="23"/>
      <c r="BU782" s="23"/>
      <c r="BV782" s="23"/>
      <c r="BW782" s="23"/>
    </row>
    <row r="783" spans="1:75" ht="12.7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  <c r="AZ783" s="23"/>
      <c r="BA783" s="23"/>
      <c r="BB783" s="23"/>
      <c r="BC783" s="23"/>
      <c r="BD783" s="23"/>
      <c r="BE783" s="23"/>
      <c r="BF783" s="23"/>
      <c r="BG783" s="23"/>
      <c r="BH783" s="23"/>
      <c r="BI783" s="23"/>
      <c r="BJ783" s="23"/>
      <c r="BK783" s="23"/>
      <c r="BL783" s="23"/>
      <c r="BM783" s="23"/>
      <c r="BN783" s="23"/>
      <c r="BO783" s="23"/>
      <c r="BP783" s="23"/>
      <c r="BQ783" s="23"/>
      <c r="BR783" s="23"/>
      <c r="BS783" s="23"/>
      <c r="BT783" s="23"/>
      <c r="BU783" s="23"/>
      <c r="BV783" s="23"/>
      <c r="BW783" s="23"/>
    </row>
    <row r="784" spans="1:75" ht="12.7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  <c r="AZ784" s="23"/>
      <c r="BA784" s="23"/>
      <c r="BB784" s="23"/>
      <c r="BC784" s="23"/>
      <c r="BD784" s="23"/>
      <c r="BE784" s="23"/>
      <c r="BF784" s="23"/>
      <c r="BG784" s="23"/>
      <c r="BH784" s="23"/>
      <c r="BI784" s="23"/>
      <c r="BJ784" s="23"/>
      <c r="BK784" s="23"/>
      <c r="BL784" s="23"/>
      <c r="BM784" s="23"/>
      <c r="BN784" s="23"/>
      <c r="BO784" s="23"/>
      <c r="BP784" s="23"/>
      <c r="BQ784" s="23"/>
      <c r="BR784" s="23"/>
      <c r="BS784" s="23"/>
      <c r="BT784" s="23"/>
      <c r="BU784" s="23"/>
      <c r="BV784" s="23"/>
      <c r="BW784" s="23"/>
    </row>
    <row r="785" spans="1:75" ht="12.7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  <c r="AZ785" s="23"/>
      <c r="BA785" s="23"/>
      <c r="BB785" s="23"/>
      <c r="BC785" s="23"/>
      <c r="BD785" s="23"/>
      <c r="BE785" s="23"/>
      <c r="BF785" s="23"/>
      <c r="BG785" s="23"/>
      <c r="BH785" s="23"/>
      <c r="BI785" s="23"/>
      <c r="BJ785" s="23"/>
      <c r="BK785" s="23"/>
      <c r="BL785" s="23"/>
      <c r="BM785" s="23"/>
      <c r="BN785" s="23"/>
      <c r="BO785" s="23"/>
      <c r="BP785" s="23"/>
      <c r="BQ785" s="23"/>
      <c r="BR785" s="23"/>
      <c r="BS785" s="23"/>
      <c r="BT785" s="23"/>
      <c r="BU785" s="23"/>
      <c r="BV785" s="23"/>
      <c r="BW785" s="23"/>
    </row>
    <row r="786" spans="1:75" ht="12.7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  <c r="AZ786" s="23"/>
      <c r="BA786" s="23"/>
      <c r="BB786" s="23"/>
      <c r="BC786" s="23"/>
      <c r="BD786" s="23"/>
      <c r="BE786" s="23"/>
      <c r="BF786" s="23"/>
      <c r="BG786" s="23"/>
      <c r="BH786" s="23"/>
      <c r="BI786" s="23"/>
      <c r="BJ786" s="23"/>
      <c r="BK786" s="23"/>
      <c r="BL786" s="23"/>
      <c r="BM786" s="23"/>
      <c r="BN786" s="23"/>
      <c r="BO786" s="23"/>
      <c r="BP786" s="23"/>
      <c r="BQ786" s="23"/>
      <c r="BR786" s="23"/>
      <c r="BS786" s="23"/>
      <c r="BT786" s="23"/>
      <c r="BU786" s="23"/>
      <c r="BV786" s="23"/>
      <c r="BW786" s="23"/>
    </row>
    <row r="787" spans="1:75" ht="12.7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  <c r="AZ787" s="23"/>
      <c r="BA787" s="23"/>
      <c r="BB787" s="23"/>
      <c r="BC787" s="23"/>
      <c r="BD787" s="23"/>
      <c r="BE787" s="23"/>
      <c r="BF787" s="23"/>
      <c r="BG787" s="23"/>
      <c r="BH787" s="23"/>
      <c r="BI787" s="23"/>
      <c r="BJ787" s="23"/>
      <c r="BK787" s="23"/>
      <c r="BL787" s="23"/>
      <c r="BM787" s="23"/>
      <c r="BN787" s="23"/>
      <c r="BO787" s="23"/>
      <c r="BP787" s="23"/>
      <c r="BQ787" s="23"/>
      <c r="BR787" s="23"/>
      <c r="BS787" s="23"/>
      <c r="BT787" s="23"/>
      <c r="BU787" s="23"/>
      <c r="BV787" s="23"/>
      <c r="BW787" s="23"/>
    </row>
    <row r="788" spans="1:75" ht="12.7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  <c r="AZ788" s="23"/>
      <c r="BA788" s="23"/>
      <c r="BB788" s="23"/>
      <c r="BC788" s="23"/>
      <c r="BD788" s="23"/>
      <c r="BE788" s="23"/>
      <c r="BF788" s="23"/>
      <c r="BG788" s="23"/>
      <c r="BH788" s="23"/>
      <c r="BI788" s="23"/>
      <c r="BJ788" s="23"/>
      <c r="BK788" s="23"/>
      <c r="BL788" s="23"/>
      <c r="BM788" s="23"/>
      <c r="BN788" s="23"/>
      <c r="BO788" s="23"/>
      <c r="BP788" s="23"/>
      <c r="BQ788" s="23"/>
      <c r="BR788" s="23"/>
      <c r="BS788" s="23"/>
      <c r="BT788" s="23"/>
      <c r="BU788" s="23"/>
      <c r="BV788" s="23"/>
      <c r="BW788" s="23"/>
    </row>
    <row r="789" spans="1:75" ht="12.7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  <c r="AZ789" s="23"/>
      <c r="BA789" s="23"/>
      <c r="BB789" s="23"/>
      <c r="BC789" s="23"/>
      <c r="BD789" s="23"/>
      <c r="BE789" s="23"/>
      <c r="BF789" s="23"/>
      <c r="BG789" s="23"/>
      <c r="BH789" s="23"/>
      <c r="BI789" s="23"/>
      <c r="BJ789" s="23"/>
      <c r="BK789" s="23"/>
      <c r="BL789" s="23"/>
      <c r="BM789" s="23"/>
      <c r="BN789" s="23"/>
      <c r="BO789" s="23"/>
      <c r="BP789" s="23"/>
      <c r="BQ789" s="23"/>
      <c r="BR789" s="23"/>
      <c r="BS789" s="23"/>
      <c r="BT789" s="23"/>
      <c r="BU789" s="23"/>
      <c r="BV789" s="23"/>
      <c r="BW789" s="23"/>
    </row>
    <row r="790" spans="1:75" ht="12.7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  <c r="AZ790" s="23"/>
      <c r="BA790" s="23"/>
      <c r="BB790" s="23"/>
      <c r="BC790" s="23"/>
      <c r="BD790" s="23"/>
      <c r="BE790" s="23"/>
      <c r="BF790" s="23"/>
      <c r="BG790" s="23"/>
      <c r="BH790" s="23"/>
      <c r="BI790" s="23"/>
      <c r="BJ790" s="23"/>
      <c r="BK790" s="23"/>
      <c r="BL790" s="23"/>
      <c r="BM790" s="23"/>
      <c r="BN790" s="23"/>
      <c r="BO790" s="23"/>
      <c r="BP790" s="23"/>
      <c r="BQ790" s="23"/>
      <c r="BR790" s="23"/>
      <c r="BS790" s="23"/>
      <c r="BT790" s="23"/>
      <c r="BU790" s="23"/>
      <c r="BV790" s="23"/>
      <c r="BW790" s="23"/>
    </row>
    <row r="791" spans="1:75" ht="12.7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  <c r="AZ791" s="23"/>
      <c r="BA791" s="23"/>
      <c r="BB791" s="23"/>
      <c r="BC791" s="23"/>
      <c r="BD791" s="23"/>
      <c r="BE791" s="23"/>
      <c r="BF791" s="23"/>
      <c r="BG791" s="23"/>
      <c r="BH791" s="23"/>
      <c r="BI791" s="23"/>
      <c r="BJ791" s="23"/>
      <c r="BK791" s="23"/>
      <c r="BL791" s="23"/>
      <c r="BM791" s="23"/>
      <c r="BN791" s="23"/>
      <c r="BO791" s="23"/>
      <c r="BP791" s="23"/>
      <c r="BQ791" s="23"/>
      <c r="BR791" s="23"/>
      <c r="BS791" s="23"/>
      <c r="BT791" s="23"/>
      <c r="BU791" s="23"/>
      <c r="BV791" s="23"/>
      <c r="BW791" s="23"/>
    </row>
    <row r="792" spans="1:75" ht="12.7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  <c r="AZ792" s="23"/>
      <c r="BA792" s="23"/>
      <c r="BB792" s="23"/>
      <c r="BC792" s="23"/>
      <c r="BD792" s="23"/>
      <c r="BE792" s="23"/>
      <c r="BF792" s="23"/>
      <c r="BG792" s="23"/>
      <c r="BH792" s="23"/>
      <c r="BI792" s="23"/>
      <c r="BJ792" s="23"/>
      <c r="BK792" s="23"/>
      <c r="BL792" s="23"/>
      <c r="BM792" s="23"/>
      <c r="BN792" s="23"/>
      <c r="BO792" s="23"/>
      <c r="BP792" s="23"/>
      <c r="BQ792" s="23"/>
      <c r="BR792" s="23"/>
      <c r="BS792" s="23"/>
      <c r="BT792" s="23"/>
      <c r="BU792" s="23"/>
      <c r="BV792" s="23"/>
      <c r="BW792" s="23"/>
    </row>
    <row r="793" spans="1:75" ht="12.7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  <c r="AZ793" s="23"/>
      <c r="BA793" s="23"/>
      <c r="BB793" s="23"/>
      <c r="BC793" s="23"/>
      <c r="BD793" s="23"/>
      <c r="BE793" s="23"/>
      <c r="BF793" s="23"/>
      <c r="BG793" s="23"/>
      <c r="BH793" s="23"/>
      <c r="BI793" s="23"/>
      <c r="BJ793" s="23"/>
      <c r="BK793" s="23"/>
      <c r="BL793" s="23"/>
      <c r="BM793" s="23"/>
      <c r="BN793" s="23"/>
      <c r="BO793" s="23"/>
      <c r="BP793" s="23"/>
      <c r="BQ793" s="23"/>
      <c r="BR793" s="23"/>
      <c r="BS793" s="23"/>
      <c r="BT793" s="23"/>
      <c r="BU793" s="23"/>
      <c r="BV793" s="23"/>
      <c r="BW793" s="23"/>
    </row>
    <row r="794" spans="1:75" ht="12.7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  <c r="AZ794" s="23"/>
      <c r="BA794" s="23"/>
      <c r="BB794" s="23"/>
      <c r="BC794" s="23"/>
      <c r="BD794" s="23"/>
      <c r="BE794" s="23"/>
      <c r="BF794" s="23"/>
      <c r="BG794" s="23"/>
      <c r="BH794" s="23"/>
      <c r="BI794" s="23"/>
      <c r="BJ794" s="23"/>
      <c r="BK794" s="23"/>
      <c r="BL794" s="23"/>
      <c r="BM794" s="23"/>
      <c r="BN794" s="23"/>
      <c r="BO794" s="23"/>
      <c r="BP794" s="23"/>
      <c r="BQ794" s="23"/>
      <c r="BR794" s="23"/>
      <c r="BS794" s="23"/>
      <c r="BT794" s="23"/>
      <c r="BU794" s="23"/>
      <c r="BV794" s="23"/>
      <c r="BW794" s="23"/>
    </row>
    <row r="795" spans="1:75" ht="12.7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  <c r="AZ795" s="23"/>
      <c r="BA795" s="23"/>
      <c r="BB795" s="23"/>
      <c r="BC795" s="23"/>
      <c r="BD795" s="23"/>
      <c r="BE795" s="23"/>
      <c r="BF795" s="23"/>
      <c r="BG795" s="23"/>
      <c r="BH795" s="23"/>
      <c r="BI795" s="23"/>
      <c r="BJ795" s="23"/>
      <c r="BK795" s="23"/>
      <c r="BL795" s="23"/>
      <c r="BM795" s="23"/>
      <c r="BN795" s="23"/>
      <c r="BO795" s="23"/>
      <c r="BP795" s="23"/>
      <c r="BQ795" s="23"/>
      <c r="BR795" s="23"/>
      <c r="BS795" s="23"/>
      <c r="BT795" s="23"/>
      <c r="BU795" s="23"/>
      <c r="BV795" s="23"/>
      <c r="BW795" s="23"/>
    </row>
    <row r="796" spans="1:75" ht="12.7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  <c r="AZ796" s="23"/>
      <c r="BA796" s="23"/>
      <c r="BB796" s="23"/>
      <c r="BC796" s="23"/>
      <c r="BD796" s="23"/>
      <c r="BE796" s="23"/>
      <c r="BF796" s="23"/>
      <c r="BG796" s="23"/>
      <c r="BH796" s="23"/>
      <c r="BI796" s="23"/>
      <c r="BJ796" s="23"/>
      <c r="BK796" s="23"/>
      <c r="BL796" s="23"/>
      <c r="BM796" s="23"/>
      <c r="BN796" s="23"/>
      <c r="BO796" s="23"/>
      <c r="BP796" s="23"/>
      <c r="BQ796" s="23"/>
      <c r="BR796" s="23"/>
      <c r="BS796" s="23"/>
      <c r="BT796" s="23"/>
      <c r="BU796" s="23"/>
      <c r="BV796" s="23"/>
      <c r="BW796" s="23"/>
    </row>
    <row r="797" spans="1:75" ht="12.7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  <c r="AZ797" s="23"/>
      <c r="BA797" s="23"/>
      <c r="BB797" s="23"/>
      <c r="BC797" s="23"/>
      <c r="BD797" s="23"/>
      <c r="BE797" s="23"/>
      <c r="BF797" s="23"/>
      <c r="BG797" s="23"/>
      <c r="BH797" s="23"/>
      <c r="BI797" s="23"/>
      <c r="BJ797" s="23"/>
      <c r="BK797" s="23"/>
      <c r="BL797" s="23"/>
      <c r="BM797" s="23"/>
      <c r="BN797" s="23"/>
      <c r="BO797" s="23"/>
      <c r="BP797" s="23"/>
      <c r="BQ797" s="23"/>
      <c r="BR797" s="23"/>
      <c r="BS797" s="23"/>
      <c r="BT797" s="23"/>
      <c r="BU797" s="23"/>
      <c r="BV797" s="23"/>
      <c r="BW797" s="23"/>
    </row>
    <row r="798" spans="1:75" ht="12.7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  <c r="AZ798" s="23"/>
      <c r="BA798" s="23"/>
      <c r="BB798" s="23"/>
      <c r="BC798" s="23"/>
      <c r="BD798" s="23"/>
      <c r="BE798" s="23"/>
      <c r="BF798" s="23"/>
      <c r="BG798" s="23"/>
      <c r="BH798" s="23"/>
      <c r="BI798" s="23"/>
      <c r="BJ798" s="23"/>
      <c r="BK798" s="23"/>
      <c r="BL798" s="23"/>
      <c r="BM798" s="23"/>
      <c r="BN798" s="23"/>
      <c r="BO798" s="23"/>
      <c r="BP798" s="23"/>
      <c r="BQ798" s="23"/>
      <c r="BR798" s="23"/>
      <c r="BS798" s="23"/>
      <c r="BT798" s="23"/>
      <c r="BU798" s="23"/>
      <c r="BV798" s="23"/>
      <c r="BW798" s="23"/>
    </row>
    <row r="799" spans="1:75" ht="12.7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  <c r="AZ799" s="23"/>
      <c r="BA799" s="23"/>
      <c r="BB799" s="23"/>
      <c r="BC799" s="23"/>
      <c r="BD799" s="23"/>
      <c r="BE799" s="23"/>
      <c r="BF799" s="23"/>
      <c r="BG799" s="23"/>
      <c r="BH799" s="23"/>
      <c r="BI799" s="23"/>
      <c r="BJ799" s="23"/>
      <c r="BK799" s="23"/>
      <c r="BL799" s="23"/>
      <c r="BM799" s="23"/>
      <c r="BN799" s="23"/>
      <c r="BO799" s="23"/>
      <c r="BP799" s="23"/>
      <c r="BQ799" s="23"/>
      <c r="BR799" s="23"/>
      <c r="BS799" s="23"/>
      <c r="BT799" s="23"/>
      <c r="BU799" s="23"/>
      <c r="BV799" s="23"/>
      <c r="BW799" s="23"/>
    </row>
    <row r="800" spans="1:75" ht="12.7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  <c r="AZ800" s="23"/>
      <c r="BA800" s="23"/>
      <c r="BB800" s="23"/>
      <c r="BC800" s="23"/>
      <c r="BD800" s="23"/>
      <c r="BE800" s="23"/>
      <c r="BF800" s="23"/>
      <c r="BG800" s="23"/>
      <c r="BH800" s="23"/>
      <c r="BI800" s="23"/>
      <c r="BJ800" s="23"/>
      <c r="BK800" s="23"/>
      <c r="BL800" s="23"/>
      <c r="BM800" s="23"/>
      <c r="BN800" s="23"/>
      <c r="BO800" s="23"/>
      <c r="BP800" s="23"/>
      <c r="BQ800" s="23"/>
      <c r="BR800" s="23"/>
      <c r="BS800" s="23"/>
      <c r="BT800" s="23"/>
      <c r="BU800" s="23"/>
      <c r="BV800" s="23"/>
      <c r="BW800" s="23"/>
    </row>
    <row r="801" spans="1:75" ht="12.7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  <c r="AZ801" s="23"/>
      <c r="BA801" s="23"/>
      <c r="BB801" s="23"/>
      <c r="BC801" s="23"/>
      <c r="BD801" s="23"/>
      <c r="BE801" s="23"/>
      <c r="BF801" s="23"/>
      <c r="BG801" s="23"/>
      <c r="BH801" s="23"/>
      <c r="BI801" s="23"/>
      <c r="BJ801" s="23"/>
      <c r="BK801" s="23"/>
      <c r="BL801" s="23"/>
      <c r="BM801" s="23"/>
      <c r="BN801" s="23"/>
      <c r="BO801" s="23"/>
      <c r="BP801" s="23"/>
      <c r="BQ801" s="23"/>
      <c r="BR801" s="23"/>
      <c r="BS801" s="23"/>
      <c r="BT801" s="23"/>
      <c r="BU801" s="23"/>
      <c r="BV801" s="23"/>
      <c r="BW801" s="23"/>
    </row>
    <row r="802" spans="1:75" ht="12.7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  <c r="AZ802" s="23"/>
      <c r="BA802" s="23"/>
      <c r="BB802" s="23"/>
      <c r="BC802" s="23"/>
      <c r="BD802" s="23"/>
      <c r="BE802" s="23"/>
      <c r="BF802" s="23"/>
      <c r="BG802" s="23"/>
      <c r="BH802" s="23"/>
      <c r="BI802" s="23"/>
      <c r="BJ802" s="23"/>
      <c r="BK802" s="23"/>
      <c r="BL802" s="23"/>
      <c r="BM802" s="23"/>
      <c r="BN802" s="23"/>
      <c r="BO802" s="23"/>
      <c r="BP802" s="23"/>
      <c r="BQ802" s="23"/>
      <c r="BR802" s="23"/>
      <c r="BS802" s="23"/>
      <c r="BT802" s="23"/>
      <c r="BU802" s="23"/>
      <c r="BV802" s="23"/>
      <c r="BW802" s="23"/>
    </row>
    <row r="803" spans="1:75" ht="12.7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  <c r="AZ803" s="23"/>
      <c r="BA803" s="23"/>
      <c r="BB803" s="23"/>
      <c r="BC803" s="23"/>
      <c r="BD803" s="23"/>
      <c r="BE803" s="23"/>
      <c r="BF803" s="23"/>
      <c r="BG803" s="23"/>
      <c r="BH803" s="23"/>
      <c r="BI803" s="23"/>
      <c r="BJ803" s="23"/>
      <c r="BK803" s="23"/>
      <c r="BL803" s="23"/>
      <c r="BM803" s="23"/>
      <c r="BN803" s="23"/>
      <c r="BO803" s="23"/>
      <c r="BP803" s="23"/>
      <c r="BQ803" s="23"/>
      <c r="BR803" s="23"/>
      <c r="BS803" s="23"/>
      <c r="BT803" s="23"/>
      <c r="BU803" s="23"/>
      <c r="BV803" s="23"/>
      <c r="BW803" s="23"/>
    </row>
    <row r="804" spans="1:75" ht="12.7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  <c r="AZ804" s="23"/>
      <c r="BA804" s="23"/>
      <c r="BB804" s="23"/>
      <c r="BC804" s="23"/>
      <c r="BD804" s="23"/>
      <c r="BE804" s="23"/>
      <c r="BF804" s="23"/>
      <c r="BG804" s="23"/>
      <c r="BH804" s="23"/>
      <c r="BI804" s="23"/>
      <c r="BJ804" s="23"/>
      <c r="BK804" s="23"/>
      <c r="BL804" s="23"/>
      <c r="BM804" s="23"/>
      <c r="BN804" s="23"/>
      <c r="BO804" s="23"/>
      <c r="BP804" s="23"/>
      <c r="BQ804" s="23"/>
      <c r="BR804" s="23"/>
      <c r="BS804" s="23"/>
      <c r="BT804" s="23"/>
      <c r="BU804" s="23"/>
      <c r="BV804" s="23"/>
      <c r="BW804" s="23"/>
    </row>
    <row r="805" spans="1:75" ht="12.7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  <c r="AZ805" s="23"/>
      <c r="BA805" s="23"/>
      <c r="BB805" s="23"/>
      <c r="BC805" s="23"/>
      <c r="BD805" s="23"/>
      <c r="BE805" s="23"/>
      <c r="BF805" s="23"/>
      <c r="BG805" s="23"/>
      <c r="BH805" s="23"/>
      <c r="BI805" s="23"/>
      <c r="BJ805" s="23"/>
      <c r="BK805" s="23"/>
      <c r="BL805" s="23"/>
      <c r="BM805" s="23"/>
      <c r="BN805" s="23"/>
      <c r="BO805" s="23"/>
      <c r="BP805" s="23"/>
      <c r="BQ805" s="23"/>
      <c r="BR805" s="23"/>
      <c r="BS805" s="23"/>
      <c r="BT805" s="23"/>
      <c r="BU805" s="23"/>
      <c r="BV805" s="23"/>
      <c r="BW805" s="23"/>
    </row>
    <row r="806" spans="1:75" ht="12.7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  <c r="AZ806" s="23"/>
      <c r="BA806" s="23"/>
      <c r="BB806" s="23"/>
      <c r="BC806" s="23"/>
      <c r="BD806" s="23"/>
      <c r="BE806" s="23"/>
      <c r="BF806" s="23"/>
      <c r="BG806" s="23"/>
      <c r="BH806" s="23"/>
      <c r="BI806" s="23"/>
      <c r="BJ806" s="23"/>
      <c r="BK806" s="23"/>
      <c r="BL806" s="23"/>
      <c r="BM806" s="23"/>
      <c r="BN806" s="23"/>
      <c r="BO806" s="23"/>
      <c r="BP806" s="23"/>
      <c r="BQ806" s="23"/>
      <c r="BR806" s="23"/>
      <c r="BS806" s="23"/>
      <c r="BT806" s="23"/>
      <c r="BU806" s="23"/>
      <c r="BV806" s="23"/>
      <c r="BW806" s="23"/>
    </row>
    <row r="807" spans="1:75" ht="12.7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23"/>
      <c r="BC807" s="23"/>
      <c r="BD807" s="23"/>
      <c r="BE807" s="23"/>
      <c r="BF807" s="23"/>
      <c r="BG807" s="23"/>
      <c r="BH807" s="23"/>
      <c r="BI807" s="23"/>
      <c r="BJ807" s="23"/>
      <c r="BK807" s="23"/>
      <c r="BL807" s="23"/>
      <c r="BM807" s="23"/>
      <c r="BN807" s="23"/>
      <c r="BO807" s="23"/>
      <c r="BP807" s="23"/>
      <c r="BQ807" s="23"/>
      <c r="BR807" s="23"/>
      <c r="BS807" s="23"/>
      <c r="BT807" s="23"/>
      <c r="BU807" s="23"/>
      <c r="BV807" s="23"/>
      <c r="BW807" s="23"/>
    </row>
    <row r="808" spans="1:75" ht="12.7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23"/>
      <c r="BC808" s="23"/>
      <c r="BD808" s="23"/>
      <c r="BE808" s="23"/>
      <c r="BF808" s="23"/>
      <c r="BG808" s="23"/>
      <c r="BH808" s="23"/>
      <c r="BI808" s="23"/>
      <c r="BJ808" s="23"/>
      <c r="BK808" s="23"/>
      <c r="BL808" s="23"/>
      <c r="BM808" s="23"/>
      <c r="BN808" s="23"/>
      <c r="BO808" s="23"/>
      <c r="BP808" s="23"/>
      <c r="BQ808" s="23"/>
      <c r="BR808" s="23"/>
      <c r="BS808" s="23"/>
      <c r="BT808" s="23"/>
      <c r="BU808" s="23"/>
      <c r="BV808" s="23"/>
      <c r="BW808" s="23"/>
    </row>
    <row r="809" spans="1:75" ht="12.7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  <c r="AZ809" s="23"/>
      <c r="BA809" s="23"/>
      <c r="BB809" s="23"/>
      <c r="BC809" s="23"/>
      <c r="BD809" s="23"/>
      <c r="BE809" s="23"/>
      <c r="BF809" s="23"/>
      <c r="BG809" s="23"/>
      <c r="BH809" s="23"/>
      <c r="BI809" s="23"/>
      <c r="BJ809" s="23"/>
      <c r="BK809" s="23"/>
      <c r="BL809" s="23"/>
      <c r="BM809" s="23"/>
      <c r="BN809" s="23"/>
      <c r="BO809" s="23"/>
      <c r="BP809" s="23"/>
      <c r="BQ809" s="23"/>
      <c r="BR809" s="23"/>
      <c r="BS809" s="23"/>
      <c r="BT809" s="23"/>
      <c r="BU809" s="23"/>
      <c r="BV809" s="23"/>
      <c r="BW809" s="23"/>
    </row>
    <row r="810" spans="1:75" ht="12.7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  <c r="AZ810" s="23"/>
      <c r="BA810" s="23"/>
      <c r="BB810" s="23"/>
      <c r="BC810" s="23"/>
      <c r="BD810" s="23"/>
      <c r="BE810" s="23"/>
      <c r="BF810" s="23"/>
      <c r="BG810" s="23"/>
      <c r="BH810" s="23"/>
      <c r="BI810" s="23"/>
      <c r="BJ810" s="23"/>
      <c r="BK810" s="23"/>
      <c r="BL810" s="23"/>
      <c r="BM810" s="23"/>
      <c r="BN810" s="23"/>
      <c r="BO810" s="23"/>
      <c r="BP810" s="23"/>
      <c r="BQ810" s="23"/>
      <c r="BR810" s="23"/>
      <c r="BS810" s="23"/>
      <c r="BT810" s="23"/>
      <c r="BU810" s="23"/>
      <c r="BV810" s="23"/>
      <c r="BW810" s="23"/>
    </row>
    <row r="811" spans="1:75" ht="12.7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  <c r="AZ811" s="23"/>
      <c r="BA811" s="23"/>
      <c r="BB811" s="23"/>
      <c r="BC811" s="23"/>
      <c r="BD811" s="23"/>
      <c r="BE811" s="23"/>
      <c r="BF811" s="23"/>
      <c r="BG811" s="23"/>
      <c r="BH811" s="23"/>
      <c r="BI811" s="23"/>
      <c r="BJ811" s="23"/>
      <c r="BK811" s="23"/>
      <c r="BL811" s="23"/>
      <c r="BM811" s="23"/>
      <c r="BN811" s="23"/>
      <c r="BO811" s="23"/>
      <c r="BP811" s="23"/>
      <c r="BQ811" s="23"/>
      <c r="BR811" s="23"/>
      <c r="BS811" s="23"/>
      <c r="BT811" s="23"/>
      <c r="BU811" s="23"/>
      <c r="BV811" s="23"/>
      <c r="BW811" s="23"/>
    </row>
    <row r="812" spans="1:75" ht="12.7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  <c r="AZ812" s="23"/>
      <c r="BA812" s="23"/>
      <c r="BB812" s="23"/>
      <c r="BC812" s="23"/>
      <c r="BD812" s="23"/>
      <c r="BE812" s="23"/>
      <c r="BF812" s="23"/>
      <c r="BG812" s="23"/>
      <c r="BH812" s="23"/>
      <c r="BI812" s="23"/>
      <c r="BJ812" s="23"/>
      <c r="BK812" s="23"/>
      <c r="BL812" s="23"/>
      <c r="BM812" s="23"/>
      <c r="BN812" s="23"/>
      <c r="BO812" s="23"/>
      <c r="BP812" s="23"/>
      <c r="BQ812" s="23"/>
      <c r="BR812" s="23"/>
      <c r="BS812" s="23"/>
      <c r="BT812" s="23"/>
      <c r="BU812" s="23"/>
      <c r="BV812" s="23"/>
      <c r="BW812" s="23"/>
    </row>
    <row r="813" spans="1:75" ht="12.7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  <c r="AZ813" s="23"/>
      <c r="BA813" s="23"/>
      <c r="BB813" s="23"/>
      <c r="BC813" s="23"/>
      <c r="BD813" s="23"/>
      <c r="BE813" s="23"/>
      <c r="BF813" s="23"/>
      <c r="BG813" s="23"/>
      <c r="BH813" s="23"/>
      <c r="BI813" s="23"/>
      <c r="BJ813" s="23"/>
      <c r="BK813" s="23"/>
      <c r="BL813" s="23"/>
      <c r="BM813" s="23"/>
      <c r="BN813" s="23"/>
      <c r="BO813" s="23"/>
      <c r="BP813" s="23"/>
      <c r="BQ813" s="23"/>
      <c r="BR813" s="23"/>
      <c r="BS813" s="23"/>
      <c r="BT813" s="23"/>
      <c r="BU813" s="23"/>
      <c r="BV813" s="23"/>
      <c r="BW813" s="23"/>
    </row>
    <row r="814" spans="1:75" ht="12.7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  <c r="AZ814" s="23"/>
      <c r="BA814" s="23"/>
      <c r="BB814" s="23"/>
      <c r="BC814" s="23"/>
      <c r="BD814" s="23"/>
      <c r="BE814" s="23"/>
      <c r="BF814" s="23"/>
      <c r="BG814" s="23"/>
      <c r="BH814" s="23"/>
      <c r="BI814" s="23"/>
      <c r="BJ814" s="23"/>
      <c r="BK814" s="23"/>
      <c r="BL814" s="23"/>
      <c r="BM814" s="23"/>
      <c r="BN814" s="23"/>
      <c r="BO814" s="23"/>
      <c r="BP814" s="23"/>
      <c r="BQ814" s="23"/>
      <c r="BR814" s="23"/>
      <c r="BS814" s="23"/>
      <c r="BT814" s="23"/>
      <c r="BU814" s="23"/>
      <c r="BV814" s="23"/>
      <c r="BW814" s="23"/>
    </row>
    <row r="815" spans="1:75" ht="12.7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  <c r="AZ815" s="23"/>
      <c r="BA815" s="23"/>
      <c r="BB815" s="23"/>
      <c r="BC815" s="23"/>
      <c r="BD815" s="23"/>
      <c r="BE815" s="23"/>
      <c r="BF815" s="23"/>
      <c r="BG815" s="23"/>
      <c r="BH815" s="23"/>
      <c r="BI815" s="23"/>
      <c r="BJ815" s="23"/>
      <c r="BK815" s="23"/>
      <c r="BL815" s="23"/>
      <c r="BM815" s="23"/>
      <c r="BN815" s="23"/>
      <c r="BO815" s="23"/>
      <c r="BP815" s="23"/>
      <c r="BQ815" s="23"/>
      <c r="BR815" s="23"/>
      <c r="BS815" s="23"/>
      <c r="BT815" s="23"/>
      <c r="BU815" s="23"/>
      <c r="BV815" s="23"/>
      <c r="BW815" s="23"/>
    </row>
    <row r="816" spans="1:75" ht="12.7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  <c r="AZ816" s="23"/>
      <c r="BA816" s="23"/>
      <c r="BB816" s="23"/>
      <c r="BC816" s="23"/>
      <c r="BD816" s="23"/>
      <c r="BE816" s="23"/>
      <c r="BF816" s="23"/>
      <c r="BG816" s="23"/>
      <c r="BH816" s="23"/>
      <c r="BI816" s="23"/>
      <c r="BJ816" s="23"/>
      <c r="BK816" s="23"/>
      <c r="BL816" s="23"/>
      <c r="BM816" s="23"/>
      <c r="BN816" s="23"/>
      <c r="BO816" s="23"/>
      <c r="BP816" s="23"/>
      <c r="BQ816" s="23"/>
      <c r="BR816" s="23"/>
      <c r="BS816" s="23"/>
      <c r="BT816" s="23"/>
      <c r="BU816" s="23"/>
      <c r="BV816" s="23"/>
      <c r="BW816" s="23"/>
    </row>
    <row r="817" spans="1:75" ht="12.7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  <c r="AZ817" s="23"/>
      <c r="BA817" s="23"/>
      <c r="BB817" s="23"/>
      <c r="BC817" s="23"/>
      <c r="BD817" s="23"/>
      <c r="BE817" s="23"/>
      <c r="BF817" s="23"/>
      <c r="BG817" s="23"/>
      <c r="BH817" s="23"/>
      <c r="BI817" s="23"/>
      <c r="BJ817" s="23"/>
      <c r="BK817" s="23"/>
      <c r="BL817" s="23"/>
      <c r="BM817" s="23"/>
      <c r="BN817" s="23"/>
      <c r="BO817" s="23"/>
      <c r="BP817" s="23"/>
      <c r="BQ817" s="23"/>
      <c r="BR817" s="23"/>
      <c r="BS817" s="23"/>
      <c r="BT817" s="23"/>
      <c r="BU817" s="23"/>
      <c r="BV817" s="23"/>
      <c r="BW817" s="23"/>
    </row>
    <row r="818" spans="1:75" ht="12.7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  <c r="AZ818" s="23"/>
      <c r="BA818" s="23"/>
      <c r="BB818" s="23"/>
      <c r="BC818" s="23"/>
      <c r="BD818" s="23"/>
      <c r="BE818" s="23"/>
      <c r="BF818" s="23"/>
      <c r="BG818" s="23"/>
      <c r="BH818" s="23"/>
      <c r="BI818" s="23"/>
      <c r="BJ818" s="23"/>
      <c r="BK818" s="23"/>
      <c r="BL818" s="23"/>
      <c r="BM818" s="23"/>
      <c r="BN818" s="23"/>
      <c r="BO818" s="23"/>
      <c r="BP818" s="23"/>
      <c r="BQ818" s="23"/>
      <c r="BR818" s="23"/>
      <c r="BS818" s="23"/>
      <c r="BT818" s="23"/>
      <c r="BU818" s="23"/>
      <c r="BV818" s="23"/>
      <c r="BW818" s="23"/>
    </row>
    <row r="819" spans="1:75" ht="12.7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  <c r="AZ819" s="23"/>
      <c r="BA819" s="23"/>
      <c r="BB819" s="23"/>
      <c r="BC819" s="23"/>
      <c r="BD819" s="23"/>
      <c r="BE819" s="23"/>
      <c r="BF819" s="23"/>
      <c r="BG819" s="23"/>
      <c r="BH819" s="23"/>
      <c r="BI819" s="23"/>
      <c r="BJ819" s="23"/>
      <c r="BK819" s="23"/>
      <c r="BL819" s="23"/>
      <c r="BM819" s="23"/>
      <c r="BN819" s="23"/>
      <c r="BO819" s="23"/>
      <c r="BP819" s="23"/>
      <c r="BQ819" s="23"/>
      <c r="BR819" s="23"/>
      <c r="BS819" s="23"/>
      <c r="BT819" s="23"/>
      <c r="BU819" s="23"/>
      <c r="BV819" s="23"/>
      <c r="BW819" s="23"/>
    </row>
    <row r="820" spans="1:75" ht="12.7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  <c r="AZ820" s="23"/>
      <c r="BA820" s="23"/>
      <c r="BB820" s="23"/>
      <c r="BC820" s="23"/>
      <c r="BD820" s="23"/>
      <c r="BE820" s="23"/>
      <c r="BF820" s="23"/>
      <c r="BG820" s="23"/>
      <c r="BH820" s="23"/>
      <c r="BI820" s="23"/>
      <c r="BJ820" s="23"/>
      <c r="BK820" s="23"/>
      <c r="BL820" s="23"/>
      <c r="BM820" s="23"/>
      <c r="BN820" s="23"/>
      <c r="BO820" s="23"/>
      <c r="BP820" s="23"/>
      <c r="BQ820" s="23"/>
      <c r="BR820" s="23"/>
      <c r="BS820" s="23"/>
      <c r="BT820" s="23"/>
      <c r="BU820" s="23"/>
      <c r="BV820" s="23"/>
      <c r="BW820" s="23"/>
    </row>
    <row r="821" spans="1:75" ht="12.7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  <c r="AZ821" s="23"/>
      <c r="BA821" s="23"/>
      <c r="BB821" s="23"/>
      <c r="BC821" s="23"/>
      <c r="BD821" s="23"/>
      <c r="BE821" s="23"/>
      <c r="BF821" s="23"/>
      <c r="BG821" s="23"/>
      <c r="BH821" s="23"/>
      <c r="BI821" s="23"/>
      <c r="BJ821" s="23"/>
      <c r="BK821" s="23"/>
      <c r="BL821" s="23"/>
      <c r="BM821" s="23"/>
      <c r="BN821" s="23"/>
      <c r="BO821" s="23"/>
      <c r="BP821" s="23"/>
      <c r="BQ821" s="23"/>
      <c r="BR821" s="23"/>
      <c r="BS821" s="23"/>
      <c r="BT821" s="23"/>
      <c r="BU821" s="23"/>
      <c r="BV821" s="23"/>
      <c r="BW821" s="23"/>
    </row>
    <row r="822" spans="1:75" ht="12.7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  <c r="AZ822" s="23"/>
      <c r="BA822" s="23"/>
      <c r="BB822" s="23"/>
      <c r="BC822" s="23"/>
      <c r="BD822" s="23"/>
      <c r="BE822" s="23"/>
      <c r="BF822" s="23"/>
      <c r="BG822" s="23"/>
      <c r="BH822" s="23"/>
      <c r="BI822" s="23"/>
      <c r="BJ822" s="23"/>
      <c r="BK822" s="23"/>
      <c r="BL822" s="23"/>
      <c r="BM822" s="23"/>
      <c r="BN822" s="23"/>
      <c r="BO822" s="23"/>
      <c r="BP822" s="23"/>
      <c r="BQ822" s="23"/>
      <c r="BR822" s="23"/>
      <c r="BS822" s="23"/>
      <c r="BT822" s="23"/>
      <c r="BU822" s="23"/>
      <c r="BV822" s="23"/>
      <c r="BW822" s="23"/>
    </row>
    <row r="823" spans="1:75" ht="12.7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  <c r="AZ823" s="23"/>
      <c r="BA823" s="23"/>
      <c r="BB823" s="23"/>
      <c r="BC823" s="23"/>
      <c r="BD823" s="23"/>
      <c r="BE823" s="23"/>
      <c r="BF823" s="23"/>
      <c r="BG823" s="23"/>
      <c r="BH823" s="23"/>
      <c r="BI823" s="23"/>
      <c r="BJ823" s="23"/>
      <c r="BK823" s="23"/>
      <c r="BL823" s="23"/>
      <c r="BM823" s="23"/>
      <c r="BN823" s="23"/>
      <c r="BO823" s="23"/>
      <c r="BP823" s="23"/>
      <c r="BQ823" s="23"/>
      <c r="BR823" s="23"/>
      <c r="BS823" s="23"/>
      <c r="BT823" s="23"/>
      <c r="BU823" s="23"/>
      <c r="BV823" s="23"/>
      <c r="BW823" s="23"/>
    </row>
    <row r="824" spans="1:75" ht="12.7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  <c r="AZ824" s="23"/>
      <c r="BA824" s="23"/>
      <c r="BB824" s="23"/>
      <c r="BC824" s="23"/>
      <c r="BD824" s="23"/>
      <c r="BE824" s="23"/>
      <c r="BF824" s="23"/>
      <c r="BG824" s="23"/>
      <c r="BH824" s="23"/>
      <c r="BI824" s="23"/>
      <c r="BJ824" s="23"/>
      <c r="BK824" s="23"/>
      <c r="BL824" s="23"/>
      <c r="BM824" s="23"/>
      <c r="BN824" s="23"/>
      <c r="BO824" s="23"/>
      <c r="BP824" s="23"/>
      <c r="BQ824" s="23"/>
      <c r="BR824" s="23"/>
      <c r="BS824" s="23"/>
      <c r="BT824" s="23"/>
      <c r="BU824" s="23"/>
      <c r="BV824" s="23"/>
      <c r="BW824" s="23"/>
    </row>
    <row r="825" spans="1:75" ht="12.7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  <c r="AZ825" s="23"/>
      <c r="BA825" s="23"/>
      <c r="BB825" s="23"/>
      <c r="BC825" s="23"/>
      <c r="BD825" s="23"/>
      <c r="BE825" s="23"/>
      <c r="BF825" s="23"/>
      <c r="BG825" s="23"/>
      <c r="BH825" s="23"/>
      <c r="BI825" s="23"/>
      <c r="BJ825" s="23"/>
      <c r="BK825" s="23"/>
      <c r="BL825" s="23"/>
      <c r="BM825" s="23"/>
      <c r="BN825" s="23"/>
      <c r="BO825" s="23"/>
      <c r="BP825" s="23"/>
      <c r="BQ825" s="23"/>
      <c r="BR825" s="23"/>
      <c r="BS825" s="23"/>
      <c r="BT825" s="23"/>
      <c r="BU825" s="23"/>
      <c r="BV825" s="23"/>
      <c r="BW825" s="23"/>
    </row>
    <row r="826" spans="1:75" ht="12.7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  <c r="AZ826" s="23"/>
      <c r="BA826" s="23"/>
      <c r="BB826" s="23"/>
      <c r="BC826" s="23"/>
      <c r="BD826" s="23"/>
      <c r="BE826" s="23"/>
      <c r="BF826" s="23"/>
      <c r="BG826" s="23"/>
      <c r="BH826" s="23"/>
      <c r="BI826" s="23"/>
      <c r="BJ826" s="23"/>
      <c r="BK826" s="23"/>
      <c r="BL826" s="23"/>
      <c r="BM826" s="23"/>
      <c r="BN826" s="23"/>
      <c r="BO826" s="23"/>
      <c r="BP826" s="23"/>
      <c r="BQ826" s="23"/>
      <c r="BR826" s="23"/>
      <c r="BS826" s="23"/>
      <c r="BT826" s="23"/>
      <c r="BU826" s="23"/>
      <c r="BV826" s="23"/>
      <c r="BW826" s="23"/>
    </row>
    <row r="827" spans="1:75" ht="12.7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  <c r="AZ827" s="23"/>
      <c r="BA827" s="23"/>
      <c r="BB827" s="23"/>
      <c r="BC827" s="23"/>
      <c r="BD827" s="23"/>
      <c r="BE827" s="23"/>
      <c r="BF827" s="23"/>
      <c r="BG827" s="23"/>
      <c r="BH827" s="23"/>
      <c r="BI827" s="23"/>
      <c r="BJ827" s="23"/>
      <c r="BK827" s="23"/>
      <c r="BL827" s="23"/>
      <c r="BM827" s="23"/>
      <c r="BN827" s="23"/>
      <c r="BO827" s="23"/>
      <c r="BP827" s="23"/>
      <c r="BQ827" s="23"/>
      <c r="BR827" s="23"/>
      <c r="BS827" s="23"/>
      <c r="BT827" s="23"/>
      <c r="BU827" s="23"/>
      <c r="BV827" s="23"/>
      <c r="BW827" s="23"/>
    </row>
    <row r="828" spans="1:75" ht="12.7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  <c r="AZ828" s="23"/>
      <c r="BA828" s="23"/>
      <c r="BB828" s="23"/>
      <c r="BC828" s="23"/>
      <c r="BD828" s="23"/>
      <c r="BE828" s="23"/>
      <c r="BF828" s="23"/>
      <c r="BG828" s="23"/>
      <c r="BH828" s="23"/>
      <c r="BI828" s="23"/>
      <c r="BJ828" s="23"/>
      <c r="BK828" s="23"/>
      <c r="BL828" s="23"/>
      <c r="BM828" s="23"/>
      <c r="BN828" s="23"/>
      <c r="BO828" s="23"/>
      <c r="BP828" s="23"/>
      <c r="BQ828" s="23"/>
      <c r="BR828" s="23"/>
      <c r="BS828" s="23"/>
      <c r="BT828" s="23"/>
      <c r="BU828" s="23"/>
      <c r="BV828" s="23"/>
      <c r="BW828" s="23"/>
    </row>
    <row r="829" spans="1:75" ht="12.7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  <c r="AZ829" s="23"/>
      <c r="BA829" s="23"/>
      <c r="BB829" s="23"/>
      <c r="BC829" s="23"/>
      <c r="BD829" s="23"/>
      <c r="BE829" s="23"/>
      <c r="BF829" s="23"/>
      <c r="BG829" s="23"/>
      <c r="BH829" s="23"/>
      <c r="BI829" s="23"/>
      <c r="BJ829" s="23"/>
      <c r="BK829" s="23"/>
      <c r="BL829" s="23"/>
      <c r="BM829" s="23"/>
      <c r="BN829" s="23"/>
      <c r="BO829" s="23"/>
      <c r="BP829" s="23"/>
      <c r="BQ829" s="23"/>
      <c r="BR829" s="23"/>
      <c r="BS829" s="23"/>
      <c r="BT829" s="23"/>
      <c r="BU829" s="23"/>
      <c r="BV829" s="23"/>
      <c r="BW829" s="23"/>
    </row>
    <row r="830" spans="1:75" ht="12.7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  <c r="AZ830" s="23"/>
      <c r="BA830" s="23"/>
      <c r="BB830" s="23"/>
      <c r="BC830" s="23"/>
      <c r="BD830" s="23"/>
      <c r="BE830" s="23"/>
      <c r="BF830" s="23"/>
      <c r="BG830" s="23"/>
      <c r="BH830" s="23"/>
      <c r="BI830" s="23"/>
      <c r="BJ830" s="23"/>
      <c r="BK830" s="23"/>
      <c r="BL830" s="23"/>
      <c r="BM830" s="23"/>
      <c r="BN830" s="23"/>
      <c r="BO830" s="23"/>
      <c r="BP830" s="23"/>
      <c r="BQ830" s="23"/>
      <c r="BR830" s="23"/>
      <c r="BS830" s="23"/>
      <c r="BT830" s="23"/>
      <c r="BU830" s="23"/>
      <c r="BV830" s="23"/>
      <c r="BW830" s="23"/>
    </row>
    <row r="831" spans="1:75" ht="12.7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  <c r="AZ831" s="23"/>
      <c r="BA831" s="23"/>
      <c r="BB831" s="23"/>
      <c r="BC831" s="23"/>
      <c r="BD831" s="23"/>
      <c r="BE831" s="23"/>
      <c r="BF831" s="23"/>
      <c r="BG831" s="23"/>
      <c r="BH831" s="23"/>
      <c r="BI831" s="23"/>
      <c r="BJ831" s="23"/>
      <c r="BK831" s="23"/>
      <c r="BL831" s="23"/>
      <c r="BM831" s="23"/>
      <c r="BN831" s="23"/>
      <c r="BO831" s="23"/>
      <c r="BP831" s="23"/>
      <c r="BQ831" s="23"/>
      <c r="BR831" s="23"/>
      <c r="BS831" s="23"/>
      <c r="BT831" s="23"/>
      <c r="BU831" s="23"/>
      <c r="BV831" s="23"/>
      <c r="BW831" s="23"/>
    </row>
    <row r="832" spans="1:75" ht="12.7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  <c r="AZ832" s="23"/>
      <c r="BA832" s="23"/>
      <c r="BB832" s="23"/>
      <c r="BC832" s="23"/>
      <c r="BD832" s="23"/>
      <c r="BE832" s="23"/>
      <c r="BF832" s="23"/>
      <c r="BG832" s="23"/>
      <c r="BH832" s="23"/>
      <c r="BI832" s="23"/>
      <c r="BJ832" s="23"/>
      <c r="BK832" s="23"/>
      <c r="BL832" s="23"/>
      <c r="BM832" s="23"/>
      <c r="BN832" s="23"/>
      <c r="BO832" s="23"/>
      <c r="BP832" s="23"/>
      <c r="BQ832" s="23"/>
      <c r="BR832" s="23"/>
      <c r="BS832" s="23"/>
      <c r="BT832" s="23"/>
      <c r="BU832" s="23"/>
      <c r="BV832" s="23"/>
      <c r="BW832" s="23"/>
    </row>
    <row r="833" spans="1:75" ht="12.7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  <c r="AZ833" s="23"/>
      <c r="BA833" s="23"/>
      <c r="BB833" s="23"/>
      <c r="BC833" s="23"/>
      <c r="BD833" s="23"/>
      <c r="BE833" s="23"/>
      <c r="BF833" s="23"/>
      <c r="BG833" s="23"/>
      <c r="BH833" s="23"/>
      <c r="BI833" s="23"/>
      <c r="BJ833" s="23"/>
      <c r="BK833" s="23"/>
      <c r="BL833" s="23"/>
      <c r="BM833" s="23"/>
      <c r="BN833" s="23"/>
      <c r="BO833" s="23"/>
      <c r="BP833" s="23"/>
      <c r="BQ833" s="23"/>
      <c r="BR833" s="23"/>
      <c r="BS833" s="23"/>
      <c r="BT833" s="23"/>
      <c r="BU833" s="23"/>
      <c r="BV833" s="23"/>
      <c r="BW833" s="23"/>
    </row>
    <row r="834" spans="1:75" ht="12.7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  <c r="AZ834" s="23"/>
      <c r="BA834" s="23"/>
      <c r="BB834" s="23"/>
      <c r="BC834" s="23"/>
      <c r="BD834" s="23"/>
      <c r="BE834" s="23"/>
      <c r="BF834" s="23"/>
      <c r="BG834" s="23"/>
      <c r="BH834" s="23"/>
      <c r="BI834" s="23"/>
      <c r="BJ834" s="23"/>
      <c r="BK834" s="23"/>
      <c r="BL834" s="23"/>
      <c r="BM834" s="23"/>
      <c r="BN834" s="23"/>
      <c r="BO834" s="23"/>
      <c r="BP834" s="23"/>
      <c r="BQ834" s="23"/>
      <c r="BR834" s="23"/>
      <c r="BS834" s="23"/>
      <c r="BT834" s="23"/>
      <c r="BU834" s="23"/>
      <c r="BV834" s="23"/>
      <c r="BW834" s="23"/>
    </row>
    <row r="835" spans="1:75" ht="12.7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  <c r="AZ835" s="23"/>
      <c r="BA835" s="23"/>
      <c r="BB835" s="23"/>
      <c r="BC835" s="23"/>
      <c r="BD835" s="23"/>
      <c r="BE835" s="23"/>
      <c r="BF835" s="23"/>
      <c r="BG835" s="23"/>
      <c r="BH835" s="23"/>
      <c r="BI835" s="23"/>
      <c r="BJ835" s="23"/>
      <c r="BK835" s="23"/>
      <c r="BL835" s="23"/>
      <c r="BM835" s="23"/>
      <c r="BN835" s="23"/>
      <c r="BO835" s="23"/>
      <c r="BP835" s="23"/>
      <c r="BQ835" s="23"/>
      <c r="BR835" s="23"/>
      <c r="BS835" s="23"/>
      <c r="BT835" s="23"/>
      <c r="BU835" s="23"/>
      <c r="BV835" s="23"/>
      <c r="BW835" s="23"/>
    </row>
    <row r="836" spans="1:75" ht="12.7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  <c r="AZ836" s="23"/>
      <c r="BA836" s="23"/>
      <c r="BB836" s="23"/>
      <c r="BC836" s="23"/>
      <c r="BD836" s="23"/>
      <c r="BE836" s="23"/>
      <c r="BF836" s="23"/>
      <c r="BG836" s="23"/>
      <c r="BH836" s="23"/>
      <c r="BI836" s="23"/>
      <c r="BJ836" s="23"/>
      <c r="BK836" s="23"/>
      <c r="BL836" s="23"/>
      <c r="BM836" s="23"/>
      <c r="BN836" s="23"/>
      <c r="BO836" s="23"/>
      <c r="BP836" s="23"/>
      <c r="BQ836" s="23"/>
      <c r="BR836" s="23"/>
      <c r="BS836" s="23"/>
      <c r="BT836" s="23"/>
      <c r="BU836" s="23"/>
      <c r="BV836" s="23"/>
      <c r="BW836" s="23"/>
    </row>
    <row r="837" spans="1:75" ht="12.7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  <c r="AZ837" s="23"/>
      <c r="BA837" s="23"/>
      <c r="BB837" s="23"/>
      <c r="BC837" s="23"/>
      <c r="BD837" s="23"/>
      <c r="BE837" s="23"/>
      <c r="BF837" s="23"/>
      <c r="BG837" s="23"/>
      <c r="BH837" s="23"/>
      <c r="BI837" s="23"/>
      <c r="BJ837" s="23"/>
      <c r="BK837" s="23"/>
      <c r="BL837" s="23"/>
      <c r="BM837" s="23"/>
      <c r="BN837" s="23"/>
      <c r="BO837" s="23"/>
      <c r="BP837" s="23"/>
      <c r="BQ837" s="23"/>
      <c r="BR837" s="23"/>
      <c r="BS837" s="23"/>
      <c r="BT837" s="23"/>
      <c r="BU837" s="23"/>
      <c r="BV837" s="23"/>
      <c r="BW837" s="23"/>
    </row>
    <row r="838" spans="1:75" ht="12.7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  <c r="AZ838" s="23"/>
      <c r="BA838" s="23"/>
      <c r="BB838" s="23"/>
      <c r="BC838" s="23"/>
      <c r="BD838" s="23"/>
      <c r="BE838" s="23"/>
      <c r="BF838" s="23"/>
      <c r="BG838" s="23"/>
      <c r="BH838" s="23"/>
      <c r="BI838" s="23"/>
      <c r="BJ838" s="23"/>
      <c r="BK838" s="23"/>
      <c r="BL838" s="23"/>
      <c r="BM838" s="23"/>
      <c r="BN838" s="23"/>
      <c r="BO838" s="23"/>
      <c r="BP838" s="23"/>
      <c r="BQ838" s="23"/>
      <c r="BR838" s="23"/>
      <c r="BS838" s="23"/>
      <c r="BT838" s="23"/>
      <c r="BU838" s="23"/>
      <c r="BV838" s="23"/>
      <c r="BW838" s="23"/>
    </row>
    <row r="839" spans="1:75" ht="12.7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  <c r="AZ839" s="23"/>
      <c r="BA839" s="23"/>
      <c r="BB839" s="23"/>
      <c r="BC839" s="23"/>
      <c r="BD839" s="23"/>
      <c r="BE839" s="23"/>
      <c r="BF839" s="23"/>
      <c r="BG839" s="23"/>
      <c r="BH839" s="23"/>
      <c r="BI839" s="23"/>
      <c r="BJ839" s="23"/>
      <c r="BK839" s="23"/>
      <c r="BL839" s="23"/>
      <c r="BM839" s="23"/>
      <c r="BN839" s="23"/>
      <c r="BO839" s="23"/>
      <c r="BP839" s="23"/>
      <c r="BQ839" s="23"/>
      <c r="BR839" s="23"/>
      <c r="BS839" s="23"/>
      <c r="BT839" s="23"/>
      <c r="BU839" s="23"/>
      <c r="BV839" s="23"/>
      <c r="BW839" s="23"/>
    </row>
    <row r="840" spans="1:75" ht="12.7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  <c r="AZ840" s="23"/>
      <c r="BA840" s="23"/>
      <c r="BB840" s="23"/>
      <c r="BC840" s="23"/>
      <c r="BD840" s="23"/>
      <c r="BE840" s="23"/>
      <c r="BF840" s="23"/>
      <c r="BG840" s="23"/>
      <c r="BH840" s="23"/>
      <c r="BI840" s="23"/>
      <c r="BJ840" s="23"/>
      <c r="BK840" s="23"/>
      <c r="BL840" s="23"/>
      <c r="BM840" s="23"/>
      <c r="BN840" s="23"/>
      <c r="BO840" s="23"/>
      <c r="BP840" s="23"/>
      <c r="BQ840" s="23"/>
      <c r="BR840" s="23"/>
      <c r="BS840" s="23"/>
      <c r="BT840" s="23"/>
      <c r="BU840" s="23"/>
      <c r="BV840" s="23"/>
      <c r="BW840" s="23"/>
    </row>
    <row r="841" spans="1:75" ht="12.7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  <c r="AZ841" s="23"/>
      <c r="BA841" s="23"/>
      <c r="BB841" s="23"/>
      <c r="BC841" s="23"/>
      <c r="BD841" s="23"/>
      <c r="BE841" s="23"/>
      <c r="BF841" s="23"/>
      <c r="BG841" s="23"/>
      <c r="BH841" s="23"/>
      <c r="BI841" s="23"/>
      <c r="BJ841" s="23"/>
      <c r="BK841" s="23"/>
      <c r="BL841" s="23"/>
      <c r="BM841" s="23"/>
      <c r="BN841" s="23"/>
      <c r="BO841" s="23"/>
      <c r="BP841" s="23"/>
      <c r="BQ841" s="23"/>
      <c r="BR841" s="23"/>
      <c r="BS841" s="23"/>
      <c r="BT841" s="23"/>
      <c r="BU841" s="23"/>
      <c r="BV841" s="23"/>
      <c r="BW841" s="23"/>
    </row>
    <row r="842" spans="1:75" ht="12.7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  <c r="AZ842" s="23"/>
      <c r="BA842" s="23"/>
      <c r="BB842" s="23"/>
      <c r="BC842" s="23"/>
      <c r="BD842" s="23"/>
      <c r="BE842" s="23"/>
      <c r="BF842" s="23"/>
      <c r="BG842" s="23"/>
      <c r="BH842" s="23"/>
      <c r="BI842" s="23"/>
      <c r="BJ842" s="23"/>
      <c r="BK842" s="23"/>
      <c r="BL842" s="23"/>
      <c r="BM842" s="23"/>
      <c r="BN842" s="23"/>
      <c r="BO842" s="23"/>
      <c r="BP842" s="23"/>
      <c r="BQ842" s="23"/>
      <c r="BR842" s="23"/>
      <c r="BS842" s="23"/>
      <c r="BT842" s="23"/>
      <c r="BU842" s="23"/>
      <c r="BV842" s="23"/>
      <c r="BW842" s="23"/>
    </row>
    <row r="843" spans="1:75" ht="12.7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  <c r="AZ843" s="23"/>
      <c r="BA843" s="23"/>
      <c r="BB843" s="23"/>
      <c r="BC843" s="23"/>
      <c r="BD843" s="23"/>
      <c r="BE843" s="23"/>
      <c r="BF843" s="23"/>
      <c r="BG843" s="23"/>
      <c r="BH843" s="23"/>
      <c r="BI843" s="23"/>
      <c r="BJ843" s="23"/>
      <c r="BK843" s="23"/>
      <c r="BL843" s="23"/>
      <c r="BM843" s="23"/>
      <c r="BN843" s="23"/>
      <c r="BO843" s="23"/>
      <c r="BP843" s="23"/>
      <c r="BQ843" s="23"/>
      <c r="BR843" s="23"/>
      <c r="BS843" s="23"/>
      <c r="BT843" s="23"/>
      <c r="BU843" s="23"/>
      <c r="BV843" s="23"/>
      <c r="BW843" s="23"/>
    </row>
    <row r="844" spans="1:75" ht="12.7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  <c r="AZ844" s="23"/>
      <c r="BA844" s="23"/>
      <c r="BB844" s="23"/>
      <c r="BC844" s="23"/>
      <c r="BD844" s="23"/>
      <c r="BE844" s="23"/>
      <c r="BF844" s="23"/>
      <c r="BG844" s="23"/>
      <c r="BH844" s="23"/>
      <c r="BI844" s="23"/>
      <c r="BJ844" s="23"/>
      <c r="BK844" s="23"/>
      <c r="BL844" s="23"/>
      <c r="BM844" s="23"/>
      <c r="BN844" s="23"/>
      <c r="BO844" s="23"/>
      <c r="BP844" s="23"/>
      <c r="BQ844" s="23"/>
      <c r="BR844" s="23"/>
      <c r="BS844" s="23"/>
      <c r="BT844" s="23"/>
      <c r="BU844" s="23"/>
      <c r="BV844" s="23"/>
      <c r="BW844" s="23"/>
    </row>
    <row r="845" spans="1:75" ht="12.7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  <c r="AZ845" s="23"/>
      <c r="BA845" s="23"/>
      <c r="BB845" s="23"/>
      <c r="BC845" s="23"/>
      <c r="BD845" s="23"/>
      <c r="BE845" s="23"/>
      <c r="BF845" s="23"/>
      <c r="BG845" s="23"/>
      <c r="BH845" s="23"/>
      <c r="BI845" s="23"/>
      <c r="BJ845" s="23"/>
      <c r="BK845" s="23"/>
      <c r="BL845" s="23"/>
      <c r="BM845" s="23"/>
      <c r="BN845" s="23"/>
      <c r="BO845" s="23"/>
      <c r="BP845" s="23"/>
      <c r="BQ845" s="23"/>
      <c r="BR845" s="23"/>
      <c r="BS845" s="23"/>
      <c r="BT845" s="23"/>
      <c r="BU845" s="23"/>
      <c r="BV845" s="23"/>
      <c r="BW845" s="23"/>
    </row>
    <row r="846" spans="1:75" ht="12.7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  <c r="AZ846" s="23"/>
      <c r="BA846" s="23"/>
      <c r="BB846" s="23"/>
      <c r="BC846" s="23"/>
      <c r="BD846" s="23"/>
      <c r="BE846" s="23"/>
      <c r="BF846" s="23"/>
      <c r="BG846" s="23"/>
      <c r="BH846" s="23"/>
      <c r="BI846" s="23"/>
      <c r="BJ846" s="23"/>
      <c r="BK846" s="23"/>
      <c r="BL846" s="23"/>
      <c r="BM846" s="23"/>
      <c r="BN846" s="23"/>
      <c r="BO846" s="23"/>
      <c r="BP846" s="23"/>
      <c r="BQ846" s="23"/>
      <c r="BR846" s="23"/>
      <c r="BS846" s="23"/>
      <c r="BT846" s="23"/>
      <c r="BU846" s="23"/>
      <c r="BV846" s="23"/>
      <c r="BW846" s="23"/>
    </row>
    <row r="847" spans="1:75" ht="12.7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  <c r="AZ847" s="23"/>
      <c r="BA847" s="23"/>
      <c r="BB847" s="23"/>
      <c r="BC847" s="23"/>
      <c r="BD847" s="23"/>
      <c r="BE847" s="23"/>
      <c r="BF847" s="23"/>
      <c r="BG847" s="23"/>
      <c r="BH847" s="23"/>
      <c r="BI847" s="23"/>
      <c r="BJ847" s="23"/>
      <c r="BK847" s="23"/>
      <c r="BL847" s="23"/>
      <c r="BM847" s="23"/>
      <c r="BN847" s="23"/>
      <c r="BO847" s="23"/>
      <c r="BP847" s="23"/>
      <c r="BQ847" s="23"/>
      <c r="BR847" s="23"/>
      <c r="BS847" s="23"/>
      <c r="BT847" s="23"/>
      <c r="BU847" s="23"/>
      <c r="BV847" s="23"/>
      <c r="BW847" s="23"/>
    </row>
    <row r="848" spans="1:75" ht="12.7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  <c r="AZ848" s="23"/>
      <c r="BA848" s="23"/>
      <c r="BB848" s="23"/>
      <c r="BC848" s="23"/>
      <c r="BD848" s="23"/>
      <c r="BE848" s="23"/>
      <c r="BF848" s="23"/>
      <c r="BG848" s="23"/>
      <c r="BH848" s="23"/>
      <c r="BI848" s="23"/>
      <c r="BJ848" s="23"/>
      <c r="BK848" s="23"/>
      <c r="BL848" s="23"/>
      <c r="BM848" s="23"/>
      <c r="BN848" s="23"/>
      <c r="BO848" s="23"/>
      <c r="BP848" s="23"/>
      <c r="BQ848" s="23"/>
      <c r="BR848" s="23"/>
      <c r="BS848" s="23"/>
      <c r="BT848" s="23"/>
      <c r="BU848" s="23"/>
      <c r="BV848" s="23"/>
      <c r="BW848" s="23"/>
    </row>
    <row r="849" spans="1:75" ht="12.7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  <c r="AZ849" s="23"/>
      <c r="BA849" s="23"/>
      <c r="BB849" s="23"/>
      <c r="BC849" s="23"/>
      <c r="BD849" s="23"/>
      <c r="BE849" s="23"/>
      <c r="BF849" s="23"/>
      <c r="BG849" s="23"/>
      <c r="BH849" s="23"/>
      <c r="BI849" s="23"/>
      <c r="BJ849" s="23"/>
      <c r="BK849" s="23"/>
      <c r="BL849" s="23"/>
      <c r="BM849" s="23"/>
      <c r="BN849" s="23"/>
      <c r="BO849" s="23"/>
      <c r="BP849" s="23"/>
      <c r="BQ849" s="23"/>
      <c r="BR849" s="23"/>
      <c r="BS849" s="23"/>
      <c r="BT849" s="23"/>
      <c r="BU849" s="23"/>
      <c r="BV849" s="23"/>
      <c r="BW849" s="23"/>
    </row>
    <row r="850" spans="1:75" ht="12.7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  <c r="AZ850" s="23"/>
      <c r="BA850" s="23"/>
      <c r="BB850" s="23"/>
      <c r="BC850" s="23"/>
      <c r="BD850" s="23"/>
      <c r="BE850" s="23"/>
      <c r="BF850" s="23"/>
      <c r="BG850" s="23"/>
      <c r="BH850" s="23"/>
      <c r="BI850" s="23"/>
      <c r="BJ850" s="23"/>
      <c r="BK850" s="23"/>
      <c r="BL850" s="23"/>
      <c r="BM850" s="23"/>
      <c r="BN850" s="23"/>
      <c r="BO850" s="23"/>
      <c r="BP850" s="23"/>
      <c r="BQ850" s="23"/>
      <c r="BR850" s="23"/>
      <c r="BS850" s="23"/>
      <c r="BT850" s="23"/>
      <c r="BU850" s="23"/>
      <c r="BV850" s="23"/>
      <c r="BW850" s="23"/>
    </row>
    <row r="851" spans="1:75" ht="12.7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  <c r="AZ851" s="23"/>
      <c r="BA851" s="23"/>
      <c r="BB851" s="23"/>
      <c r="BC851" s="23"/>
      <c r="BD851" s="23"/>
      <c r="BE851" s="23"/>
      <c r="BF851" s="23"/>
      <c r="BG851" s="23"/>
      <c r="BH851" s="23"/>
      <c r="BI851" s="23"/>
      <c r="BJ851" s="23"/>
      <c r="BK851" s="23"/>
      <c r="BL851" s="23"/>
      <c r="BM851" s="23"/>
      <c r="BN851" s="23"/>
      <c r="BO851" s="23"/>
      <c r="BP851" s="23"/>
      <c r="BQ851" s="23"/>
      <c r="BR851" s="23"/>
      <c r="BS851" s="23"/>
      <c r="BT851" s="23"/>
      <c r="BU851" s="23"/>
      <c r="BV851" s="23"/>
      <c r="BW851" s="23"/>
    </row>
    <row r="852" spans="1:75" ht="12.7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  <c r="AZ852" s="23"/>
      <c r="BA852" s="23"/>
      <c r="BB852" s="23"/>
      <c r="BC852" s="23"/>
      <c r="BD852" s="23"/>
      <c r="BE852" s="23"/>
      <c r="BF852" s="23"/>
      <c r="BG852" s="23"/>
      <c r="BH852" s="23"/>
      <c r="BI852" s="23"/>
      <c r="BJ852" s="23"/>
      <c r="BK852" s="23"/>
      <c r="BL852" s="23"/>
      <c r="BM852" s="23"/>
      <c r="BN852" s="23"/>
      <c r="BO852" s="23"/>
      <c r="BP852" s="23"/>
      <c r="BQ852" s="23"/>
      <c r="BR852" s="23"/>
      <c r="BS852" s="23"/>
      <c r="BT852" s="23"/>
      <c r="BU852" s="23"/>
      <c r="BV852" s="23"/>
      <c r="BW852" s="23"/>
    </row>
    <row r="853" spans="1:75" ht="12.7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  <c r="AZ853" s="23"/>
      <c r="BA853" s="23"/>
      <c r="BB853" s="23"/>
      <c r="BC853" s="23"/>
      <c r="BD853" s="23"/>
      <c r="BE853" s="23"/>
      <c r="BF853" s="23"/>
      <c r="BG853" s="23"/>
      <c r="BH853" s="23"/>
      <c r="BI853" s="23"/>
      <c r="BJ853" s="23"/>
      <c r="BK853" s="23"/>
      <c r="BL853" s="23"/>
      <c r="BM853" s="23"/>
      <c r="BN853" s="23"/>
      <c r="BO853" s="23"/>
      <c r="BP853" s="23"/>
      <c r="BQ853" s="23"/>
      <c r="BR853" s="23"/>
      <c r="BS853" s="23"/>
      <c r="BT853" s="23"/>
      <c r="BU853" s="23"/>
      <c r="BV853" s="23"/>
      <c r="BW853" s="23"/>
    </row>
    <row r="854" spans="1:75" ht="12.7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  <c r="AZ854" s="23"/>
      <c r="BA854" s="23"/>
      <c r="BB854" s="23"/>
      <c r="BC854" s="23"/>
      <c r="BD854" s="23"/>
      <c r="BE854" s="23"/>
      <c r="BF854" s="23"/>
      <c r="BG854" s="23"/>
      <c r="BH854" s="23"/>
      <c r="BI854" s="23"/>
      <c r="BJ854" s="23"/>
      <c r="BK854" s="23"/>
      <c r="BL854" s="23"/>
      <c r="BM854" s="23"/>
      <c r="BN854" s="23"/>
      <c r="BO854" s="23"/>
      <c r="BP854" s="23"/>
      <c r="BQ854" s="23"/>
      <c r="BR854" s="23"/>
      <c r="BS854" s="23"/>
      <c r="BT854" s="23"/>
      <c r="BU854" s="23"/>
      <c r="BV854" s="23"/>
      <c r="BW854" s="23"/>
    </row>
    <row r="855" spans="1:75" ht="12.7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  <c r="AZ855" s="23"/>
      <c r="BA855" s="23"/>
      <c r="BB855" s="23"/>
      <c r="BC855" s="23"/>
      <c r="BD855" s="23"/>
      <c r="BE855" s="23"/>
      <c r="BF855" s="23"/>
      <c r="BG855" s="23"/>
      <c r="BH855" s="23"/>
      <c r="BI855" s="23"/>
      <c r="BJ855" s="23"/>
      <c r="BK855" s="23"/>
      <c r="BL855" s="23"/>
      <c r="BM855" s="23"/>
      <c r="BN855" s="23"/>
      <c r="BO855" s="23"/>
      <c r="BP855" s="23"/>
      <c r="BQ855" s="23"/>
      <c r="BR855" s="23"/>
      <c r="BS855" s="23"/>
      <c r="BT855" s="23"/>
      <c r="BU855" s="23"/>
      <c r="BV855" s="23"/>
      <c r="BW855" s="23"/>
    </row>
    <row r="856" spans="1:75" ht="12.7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  <c r="AZ856" s="23"/>
      <c r="BA856" s="23"/>
      <c r="BB856" s="23"/>
      <c r="BC856" s="23"/>
      <c r="BD856" s="23"/>
      <c r="BE856" s="23"/>
      <c r="BF856" s="23"/>
      <c r="BG856" s="23"/>
      <c r="BH856" s="23"/>
      <c r="BI856" s="23"/>
      <c r="BJ856" s="23"/>
      <c r="BK856" s="23"/>
      <c r="BL856" s="23"/>
      <c r="BM856" s="23"/>
      <c r="BN856" s="23"/>
      <c r="BO856" s="23"/>
      <c r="BP856" s="23"/>
      <c r="BQ856" s="23"/>
      <c r="BR856" s="23"/>
      <c r="BS856" s="23"/>
      <c r="BT856" s="23"/>
      <c r="BU856" s="23"/>
      <c r="BV856" s="23"/>
      <c r="BW856" s="23"/>
    </row>
    <row r="857" spans="1:75" ht="12.7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  <c r="AZ857" s="23"/>
      <c r="BA857" s="23"/>
      <c r="BB857" s="23"/>
      <c r="BC857" s="23"/>
      <c r="BD857" s="23"/>
      <c r="BE857" s="23"/>
      <c r="BF857" s="23"/>
      <c r="BG857" s="23"/>
      <c r="BH857" s="23"/>
      <c r="BI857" s="23"/>
      <c r="BJ857" s="23"/>
      <c r="BK857" s="23"/>
      <c r="BL857" s="23"/>
      <c r="BM857" s="23"/>
      <c r="BN857" s="23"/>
      <c r="BO857" s="23"/>
      <c r="BP857" s="23"/>
      <c r="BQ857" s="23"/>
      <c r="BR857" s="23"/>
      <c r="BS857" s="23"/>
      <c r="BT857" s="23"/>
      <c r="BU857" s="23"/>
      <c r="BV857" s="23"/>
      <c r="BW857" s="23"/>
    </row>
    <row r="858" spans="1:75" ht="12.7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  <c r="AZ858" s="23"/>
      <c r="BA858" s="23"/>
      <c r="BB858" s="23"/>
      <c r="BC858" s="23"/>
      <c r="BD858" s="23"/>
      <c r="BE858" s="23"/>
      <c r="BF858" s="23"/>
      <c r="BG858" s="23"/>
      <c r="BH858" s="23"/>
      <c r="BI858" s="23"/>
      <c r="BJ858" s="23"/>
      <c r="BK858" s="23"/>
      <c r="BL858" s="23"/>
      <c r="BM858" s="23"/>
      <c r="BN858" s="23"/>
      <c r="BO858" s="23"/>
      <c r="BP858" s="23"/>
      <c r="BQ858" s="23"/>
      <c r="BR858" s="23"/>
      <c r="BS858" s="23"/>
      <c r="BT858" s="23"/>
      <c r="BU858" s="23"/>
      <c r="BV858" s="23"/>
      <c r="BW858" s="23"/>
    </row>
    <row r="859" spans="1:75" ht="12.7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  <c r="AZ859" s="23"/>
      <c r="BA859" s="23"/>
      <c r="BB859" s="23"/>
      <c r="BC859" s="23"/>
      <c r="BD859" s="23"/>
      <c r="BE859" s="23"/>
      <c r="BF859" s="23"/>
      <c r="BG859" s="23"/>
      <c r="BH859" s="23"/>
      <c r="BI859" s="23"/>
      <c r="BJ859" s="23"/>
      <c r="BK859" s="23"/>
      <c r="BL859" s="23"/>
      <c r="BM859" s="23"/>
      <c r="BN859" s="23"/>
      <c r="BO859" s="23"/>
      <c r="BP859" s="23"/>
      <c r="BQ859" s="23"/>
      <c r="BR859" s="23"/>
      <c r="BS859" s="23"/>
      <c r="BT859" s="23"/>
      <c r="BU859" s="23"/>
      <c r="BV859" s="23"/>
      <c r="BW859" s="23"/>
    </row>
    <row r="860" spans="1:75" ht="12.7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  <c r="AZ860" s="23"/>
      <c r="BA860" s="23"/>
      <c r="BB860" s="23"/>
      <c r="BC860" s="23"/>
      <c r="BD860" s="23"/>
      <c r="BE860" s="23"/>
      <c r="BF860" s="23"/>
      <c r="BG860" s="23"/>
      <c r="BH860" s="23"/>
      <c r="BI860" s="23"/>
      <c r="BJ860" s="23"/>
      <c r="BK860" s="23"/>
      <c r="BL860" s="23"/>
      <c r="BM860" s="23"/>
      <c r="BN860" s="23"/>
      <c r="BO860" s="23"/>
      <c r="BP860" s="23"/>
      <c r="BQ860" s="23"/>
      <c r="BR860" s="23"/>
      <c r="BS860" s="23"/>
      <c r="BT860" s="23"/>
      <c r="BU860" s="23"/>
      <c r="BV860" s="23"/>
      <c r="BW860" s="23"/>
    </row>
    <row r="861" spans="1:75" ht="12.7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  <c r="AZ861" s="23"/>
      <c r="BA861" s="23"/>
      <c r="BB861" s="23"/>
      <c r="BC861" s="23"/>
      <c r="BD861" s="23"/>
      <c r="BE861" s="23"/>
      <c r="BF861" s="23"/>
      <c r="BG861" s="23"/>
      <c r="BH861" s="23"/>
      <c r="BI861" s="23"/>
      <c r="BJ861" s="23"/>
      <c r="BK861" s="23"/>
      <c r="BL861" s="23"/>
      <c r="BM861" s="23"/>
      <c r="BN861" s="23"/>
      <c r="BO861" s="23"/>
      <c r="BP861" s="23"/>
      <c r="BQ861" s="23"/>
      <c r="BR861" s="23"/>
      <c r="BS861" s="23"/>
      <c r="BT861" s="23"/>
      <c r="BU861" s="23"/>
      <c r="BV861" s="23"/>
      <c r="BW861" s="23"/>
    </row>
    <row r="862" spans="1:75" ht="12.7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  <c r="AU862" s="23"/>
      <c r="AV862" s="23"/>
      <c r="AW862" s="23"/>
      <c r="AX862" s="23"/>
      <c r="AY862" s="23"/>
      <c r="AZ862" s="23"/>
      <c r="BA862" s="23"/>
      <c r="BB862" s="23"/>
      <c r="BC862" s="23"/>
      <c r="BD862" s="23"/>
      <c r="BE862" s="23"/>
      <c r="BF862" s="23"/>
      <c r="BG862" s="23"/>
      <c r="BH862" s="23"/>
      <c r="BI862" s="23"/>
      <c r="BJ862" s="23"/>
      <c r="BK862" s="23"/>
      <c r="BL862" s="23"/>
      <c r="BM862" s="23"/>
      <c r="BN862" s="23"/>
      <c r="BO862" s="23"/>
      <c r="BP862" s="23"/>
      <c r="BQ862" s="23"/>
      <c r="BR862" s="23"/>
      <c r="BS862" s="23"/>
      <c r="BT862" s="23"/>
      <c r="BU862" s="23"/>
      <c r="BV862" s="23"/>
      <c r="BW862" s="23"/>
    </row>
    <row r="863" spans="1:75" ht="12.7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  <c r="AR863" s="23"/>
      <c r="AS863" s="23"/>
      <c r="AT863" s="23"/>
      <c r="AU863" s="23"/>
      <c r="AV863" s="23"/>
      <c r="AW863" s="23"/>
      <c r="AX863" s="23"/>
      <c r="AY863" s="23"/>
      <c r="AZ863" s="23"/>
      <c r="BA863" s="23"/>
      <c r="BB863" s="23"/>
      <c r="BC863" s="23"/>
      <c r="BD863" s="23"/>
      <c r="BE863" s="23"/>
      <c r="BF863" s="23"/>
      <c r="BG863" s="23"/>
      <c r="BH863" s="23"/>
      <c r="BI863" s="23"/>
      <c r="BJ863" s="23"/>
      <c r="BK863" s="23"/>
      <c r="BL863" s="23"/>
      <c r="BM863" s="23"/>
      <c r="BN863" s="23"/>
      <c r="BO863" s="23"/>
      <c r="BP863" s="23"/>
      <c r="BQ863" s="23"/>
      <c r="BR863" s="23"/>
      <c r="BS863" s="23"/>
      <c r="BT863" s="23"/>
      <c r="BU863" s="23"/>
      <c r="BV863" s="23"/>
      <c r="BW863" s="23"/>
    </row>
    <row r="864" spans="1:75" ht="12.7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  <c r="AQ864" s="23"/>
      <c r="AR864" s="23"/>
      <c r="AS864" s="23"/>
      <c r="AT864" s="23"/>
      <c r="AU864" s="23"/>
      <c r="AV864" s="23"/>
      <c r="AW864" s="23"/>
      <c r="AX864" s="23"/>
      <c r="AY864" s="23"/>
      <c r="AZ864" s="23"/>
      <c r="BA864" s="23"/>
      <c r="BB864" s="23"/>
      <c r="BC864" s="23"/>
      <c r="BD864" s="23"/>
      <c r="BE864" s="23"/>
      <c r="BF864" s="23"/>
      <c r="BG864" s="23"/>
      <c r="BH864" s="23"/>
      <c r="BI864" s="23"/>
      <c r="BJ864" s="23"/>
      <c r="BK864" s="23"/>
      <c r="BL864" s="23"/>
      <c r="BM864" s="23"/>
      <c r="BN864" s="23"/>
      <c r="BO864" s="23"/>
      <c r="BP864" s="23"/>
      <c r="BQ864" s="23"/>
      <c r="BR864" s="23"/>
      <c r="BS864" s="23"/>
      <c r="BT864" s="23"/>
      <c r="BU864" s="23"/>
      <c r="BV864" s="23"/>
      <c r="BW864" s="23"/>
    </row>
    <row r="865" spans="1:75" ht="12.7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  <c r="AY865" s="23"/>
      <c r="AZ865" s="23"/>
      <c r="BA865" s="23"/>
      <c r="BB865" s="23"/>
      <c r="BC865" s="23"/>
      <c r="BD865" s="23"/>
      <c r="BE865" s="23"/>
      <c r="BF865" s="23"/>
      <c r="BG865" s="23"/>
      <c r="BH865" s="23"/>
      <c r="BI865" s="23"/>
      <c r="BJ865" s="23"/>
      <c r="BK865" s="23"/>
      <c r="BL865" s="23"/>
      <c r="BM865" s="23"/>
      <c r="BN865" s="23"/>
      <c r="BO865" s="23"/>
      <c r="BP865" s="23"/>
      <c r="BQ865" s="23"/>
      <c r="BR865" s="23"/>
      <c r="BS865" s="23"/>
      <c r="BT865" s="23"/>
      <c r="BU865" s="23"/>
      <c r="BV865" s="23"/>
      <c r="BW865" s="23"/>
    </row>
    <row r="866" spans="1:75" ht="12.7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  <c r="AR866" s="23"/>
      <c r="AS866" s="23"/>
      <c r="AT866" s="23"/>
      <c r="AU866" s="23"/>
      <c r="AV866" s="23"/>
      <c r="AW866" s="23"/>
      <c r="AX866" s="23"/>
      <c r="AY866" s="23"/>
      <c r="AZ866" s="23"/>
      <c r="BA866" s="23"/>
      <c r="BB866" s="23"/>
      <c r="BC866" s="23"/>
      <c r="BD866" s="23"/>
      <c r="BE866" s="23"/>
      <c r="BF866" s="23"/>
      <c r="BG866" s="23"/>
      <c r="BH866" s="23"/>
      <c r="BI866" s="23"/>
      <c r="BJ866" s="23"/>
      <c r="BK866" s="23"/>
      <c r="BL866" s="23"/>
      <c r="BM866" s="23"/>
      <c r="BN866" s="23"/>
      <c r="BO866" s="23"/>
      <c r="BP866" s="23"/>
      <c r="BQ866" s="23"/>
      <c r="BR866" s="23"/>
      <c r="BS866" s="23"/>
      <c r="BT866" s="23"/>
      <c r="BU866" s="23"/>
      <c r="BV866" s="23"/>
      <c r="BW866" s="23"/>
    </row>
    <row r="867" spans="1:75" ht="12.7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23"/>
      <c r="AS867" s="23"/>
      <c r="AT867" s="23"/>
      <c r="AU867" s="23"/>
      <c r="AV867" s="23"/>
      <c r="AW867" s="23"/>
      <c r="AX867" s="23"/>
      <c r="AY867" s="23"/>
      <c r="AZ867" s="23"/>
      <c r="BA867" s="23"/>
      <c r="BB867" s="23"/>
      <c r="BC867" s="23"/>
      <c r="BD867" s="23"/>
      <c r="BE867" s="23"/>
      <c r="BF867" s="23"/>
      <c r="BG867" s="23"/>
      <c r="BH867" s="23"/>
      <c r="BI867" s="23"/>
      <c r="BJ867" s="23"/>
      <c r="BK867" s="23"/>
      <c r="BL867" s="23"/>
      <c r="BM867" s="23"/>
      <c r="BN867" s="23"/>
      <c r="BO867" s="23"/>
      <c r="BP867" s="23"/>
      <c r="BQ867" s="23"/>
      <c r="BR867" s="23"/>
      <c r="BS867" s="23"/>
      <c r="BT867" s="23"/>
      <c r="BU867" s="23"/>
      <c r="BV867" s="23"/>
      <c r="BW867" s="23"/>
    </row>
    <row r="868" spans="1:75" ht="12.7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  <c r="AQ868" s="23"/>
      <c r="AR868" s="23"/>
      <c r="AS868" s="23"/>
      <c r="AT868" s="23"/>
      <c r="AU868" s="23"/>
      <c r="AV868" s="23"/>
      <c r="AW868" s="23"/>
      <c r="AX868" s="23"/>
      <c r="AY868" s="23"/>
      <c r="AZ868" s="23"/>
      <c r="BA868" s="23"/>
      <c r="BB868" s="23"/>
      <c r="BC868" s="23"/>
      <c r="BD868" s="23"/>
      <c r="BE868" s="23"/>
      <c r="BF868" s="23"/>
      <c r="BG868" s="23"/>
      <c r="BH868" s="23"/>
      <c r="BI868" s="23"/>
      <c r="BJ868" s="23"/>
      <c r="BK868" s="23"/>
      <c r="BL868" s="23"/>
      <c r="BM868" s="23"/>
      <c r="BN868" s="23"/>
      <c r="BO868" s="23"/>
      <c r="BP868" s="23"/>
      <c r="BQ868" s="23"/>
      <c r="BR868" s="23"/>
      <c r="BS868" s="23"/>
      <c r="BT868" s="23"/>
      <c r="BU868" s="23"/>
      <c r="BV868" s="23"/>
      <c r="BW868" s="23"/>
    </row>
    <row r="869" spans="1:75" ht="12.7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  <c r="AQ869" s="23"/>
      <c r="AR869" s="23"/>
      <c r="AS869" s="23"/>
      <c r="AT869" s="23"/>
      <c r="AU869" s="23"/>
      <c r="AV869" s="23"/>
      <c r="AW869" s="23"/>
      <c r="AX869" s="23"/>
      <c r="AY869" s="23"/>
      <c r="AZ869" s="23"/>
      <c r="BA869" s="23"/>
      <c r="BB869" s="23"/>
      <c r="BC869" s="23"/>
      <c r="BD869" s="23"/>
      <c r="BE869" s="23"/>
      <c r="BF869" s="23"/>
      <c r="BG869" s="23"/>
      <c r="BH869" s="23"/>
      <c r="BI869" s="23"/>
      <c r="BJ869" s="23"/>
      <c r="BK869" s="23"/>
      <c r="BL869" s="23"/>
      <c r="BM869" s="23"/>
      <c r="BN869" s="23"/>
      <c r="BO869" s="23"/>
      <c r="BP869" s="23"/>
      <c r="BQ869" s="23"/>
      <c r="BR869" s="23"/>
      <c r="BS869" s="23"/>
      <c r="BT869" s="23"/>
      <c r="BU869" s="23"/>
      <c r="BV869" s="23"/>
      <c r="BW869" s="23"/>
    </row>
    <row r="870" spans="1:75" ht="12.7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  <c r="AQ870" s="23"/>
      <c r="AR870" s="23"/>
      <c r="AS870" s="23"/>
      <c r="AT870" s="23"/>
      <c r="AU870" s="23"/>
      <c r="AV870" s="23"/>
      <c r="AW870" s="23"/>
      <c r="AX870" s="23"/>
      <c r="AY870" s="23"/>
      <c r="AZ870" s="23"/>
      <c r="BA870" s="23"/>
      <c r="BB870" s="23"/>
      <c r="BC870" s="23"/>
      <c r="BD870" s="23"/>
      <c r="BE870" s="23"/>
      <c r="BF870" s="23"/>
      <c r="BG870" s="23"/>
      <c r="BH870" s="23"/>
      <c r="BI870" s="23"/>
      <c r="BJ870" s="23"/>
      <c r="BK870" s="23"/>
      <c r="BL870" s="23"/>
      <c r="BM870" s="23"/>
      <c r="BN870" s="23"/>
      <c r="BO870" s="23"/>
      <c r="BP870" s="23"/>
      <c r="BQ870" s="23"/>
      <c r="BR870" s="23"/>
      <c r="BS870" s="23"/>
      <c r="BT870" s="23"/>
      <c r="BU870" s="23"/>
      <c r="BV870" s="23"/>
      <c r="BW870" s="23"/>
    </row>
    <row r="871" spans="1:75" ht="12.7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  <c r="AR871" s="23"/>
      <c r="AS871" s="23"/>
      <c r="AT871" s="23"/>
      <c r="AU871" s="23"/>
      <c r="AV871" s="23"/>
      <c r="AW871" s="23"/>
      <c r="AX871" s="23"/>
      <c r="AY871" s="23"/>
      <c r="AZ871" s="23"/>
      <c r="BA871" s="23"/>
      <c r="BB871" s="23"/>
      <c r="BC871" s="23"/>
      <c r="BD871" s="23"/>
      <c r="BE871" s="23"/>
      <c r="BF871" s="23"/>
      <c r="BG871" s="23"/>
      <c r="BH871" s="23"/>
      <c r="BI871" s="23"/>
      <c r="BJ871" s="23"/>
      <c r="BK871" s="23"/>
      <c r="BL871" s="23"/>
      <c r="BM871" s="23"/>
      <c r="BN871" s="23"/>
      <c r="BO871" s="23"/>
      <c r="BP871" s="23"/>
      <c r="BQ871" s="23"/>
      <c r="BR871" s="23"/>
      <c r="BS871" s="23"/>
      <c r="BT871" s="23"/>
      <c r="BU871" s="23"/>
      <c r="BV871" s="23"/>
      <c r="BW871" s="23"/>
    </row>
    <row r="872" spans="1:75" ht="12.7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  <c r="AQ872" s="23"/>
      <c r="AR872" s="23"/>
      <c r="AS872" s="23"/>
      <c r="AT872" s="23"/>
      <c r="AU872" s="23"/>
      <c r="AV872" s="23"/>
      <c r="AW872" s="23"/>
      <c r="AX872" s="23"/>
      <c r="AY872" s="23"/>
      <c r="AZ872" s="23"/>
      <c r="BA872" s="23"/>
      <c r="BB872" s="23"/>
      <c r="BC872" s="23"/>
      <c r="BD872" s="23"/>
      <c r="BE872" s="23"/>
      <c r="BF872" s="23"/>
      <c r="BG872" s="23"/>
      <c r="BH872" s="23"/>
      <c r="BI872" s="23"/>
      <c r="BJ872" s="23"/>
      <c r="BK872" s="23"/>
      <c r="BL872" s="23"/>
      <c r="BM872" s="23"/>
      <c r="BN872" s="23"/>
      <c r="BO872" s="23"/>
      <c r="BP872" s="23"/>
      <c r="BQ872" s="23"/>
      <c r="BR872" s="23"/>
      <c r="BS872" s="23"/>
      <c r="BT872" s="23"/>
      <c r="BU872" s="23"/>
      <c r="BV872" s="23"/>
      <c r="BW872" s="23"/>
    </row>
    <row r="873" spans="1:75" ht="12.7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  <c r="AR873" s="23"/>
      <c r="AS873" s="23"/>
      <c r="AT873" s="23"/>
      <c r="AU873" s="23"/>
      <c r="AV873" s="23"/>
      <c r="AW873" s="23"/>
      <c r="AX873" s="23"/>
      <c r="AY873" s="23"/>
      <c r="AZ873" s="23"/>
      <c r="BA873" s="23"/>
      <c r="BB873" s="23"/>
      <c r="BC873" s="23"/>
      <c r="BD873" s="23"/>
      <c r="BE873" s="23"/>
      <c r="BF873" s="23"/>
      <c r="BG873" s="23"/>
      <c r="BH873" s="23"/>
      <c r="BI873" s="23"/>
      <c r="BJ873" s="23"/>
      <c r="BK873" s="23"/>
      <c r="BL873" s="23"/>
      <c r="BM873" s="23"/>
      <c r="BN873" s="23"/>
      <c r="BO873" s="23"/>
      <c r="BP873" s="23"/>
      <c r="BQ873" s="23"/>
      <c r="BR873" s="23"/>
      <c r="BS873" s="23"/>
      <c r="BT873" s="23"/>
      <c r="BU873" s="23"/>
      <c r="BV873" s="23"/>
      <c r="BW873" s="23"/>
    </row>
    <row r="874" spans="1:75" ht="12.7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23"/>
      <c r="AR874" s="23"/>
      <c r="AS874" s="23"/>
      <c r="AT874" s="23"/>
      <c r="AU874" s="23"/>
      <c r="AV874" s="23"/>
      <c r="AW874" s="23"/>
      <c r="AX874" s="23"/>
      <c r="AY874" s="23"/>
      <c r="AZ874" s="23"/>
      <c r="BA874" s="23"/>
      <c r="BB874" s="23"/>
      <c r="BC874" s="23"/>
      <c r="BD874" s="23"/>
      <c r="BE874" s="23"/>
      <c r="BF874" s="23"/>
      <c r="BG874" s="23"/>
      <c r="BH874" s="23"/>
      <c r="BI874" s="23"/>
      <c r="BJ874" s="23"/>
      <c r="BK874" s="23"/>
      <c r="BL874" s="23"/>
      <c r="BM874" s="23"/>
      <c r="BN874" s="23"/>
      <c r="BO874" s="23"/>
      <c r="BP874" s="23"/>
      <c r="BQ874" s="23"/>
      <c r="BR874" s="23"/>
      <c r="BS874" s="23"/>
      <c r="BT874" s="23"/>
      <c r="BU874" s="23"/>
      <c r="BV874" s="23"/>
      <c r="BW874" s="23"/>
    </row>
    <row r="875" spans="1:75" ht="12.7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23"/>
      <c r="AS875" s="23"/>
      <c r="AT875" s="23"/>
      <c r="AU875" s="23"/>
      <c r="AV875" s="23"/>
      <c r="AW875" s="23"/>
      <c r="AX875" s="23"/>
      <c r="AY875" s="23"/>
      <c r="AZ875" s="23"/>
      <c r="BA875" s="23"/>
      <c r="BB875" s="23"/>
      <c r="BC875" s="23"/>
      <c r="BD875" s="23"/>
      <c r="BE875" s="23"/>
      <c r="BF875" s="23"/>
      <c r="BG875" s="23"/>
      <c r="BH875" s="23"/>
      <c r="BI875" s="23"/>
      <c r="BJ875" s="23"/>
      <c r="BK875" s="23"/>
      <c r="BL875" s="23"/>
      <c r="BM875" s="23"/>
      <c r="BN875" s="23"/>
      <c r="BO875" s="23"/>
      <c r="BP875" s="23"/>
      <c r="BQ875" s="23"/>
      <c r="BR875" s="23"/>
      <c r="BS875" s="23"/>
      <c r="BT875" s="23"/>
      <c r="BU875" s="23"/>
      <c r="BV875" s="23"/>
      <c r="BW875" s="23"/>
    </row>
    <row r="876" spans="1:75" ht="12.7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  <c r="AQ876" s="23"/>
      <c r="AR876" s="23"/>
      <c r="AS876" s="23"/>
      <c r="AT876" s="23"/>
      <c r="AU876" s="23"/>
      <c r="AV876" s="23"/>
      <c r="AW876" s="23"/>
      <c r="AX876" s="23"/>
      <c r="AY876" s="23"/>
      <c r="AZ876" s="23"/>
      <c r="BA876" s="23"/>
      <c r="BB876" s="23"/>
      <c r="BC876" s="23"/>
      <c r="BD876" s="23"/>
      <c r="BE876" s="23"/>
      <c r="BF876" s="23"/>
      <c r="BG876" s="23"/>
      <c r="BH876" s="23"/>
      <c r="BI876" s="23"/>
      <c r="BJ876" s="23"/>
      <c r="BK876" s="23"/>
      <c r="BL876" s="23"/>
      <c r="BM876" s="23"/>
      <c r="BN876" s="23"/>
      <c r="BO876" s="23"/>
      <c r="BP876" s="23"/>
      <c r="BQ876" s="23"/>
      <c r="BR876" s="23"/>
      <c r="BS876" s="23"/>
      <c r="BT876" s="23"/>
      <c r="BU876" s="23"/>
      <c r="BV876" s="23"/>
      <c r="BW876" s="23"/>
    </row>
    <row r="877" spans="1:75" ht="12.7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  <c r="AR877" s="23"/>
      <c r="AS877" s="23"/>
      <c r="AT877" s="23"/>
      <c r="AU877" s="23"/>
      <c r="AV877" s="23"/>
      <c r="AW877" s="23"/>
      <c r="AX877" s="23"/>
      <c r="AY877" s="23"/>
      <c r="AZ877" s="23"/>
      <c r="BA877" s="23"/>
      <c r="BB877" s="23"/>
      <c r="BC877" s="23"/>
      <c r="BD877" s="23"/>
      <c r="BE877" s="23"/>
      <c r="BF877" s="23"/>
      <c r="BG877" s="23"/>
      <c r="BH877" s="23"/>
      <c r="BI877" s="23"/>
      <c r="BJ877" s="23"/>
      <c r="BK877" s="23"/>
      <c r="BL877" s="23"/>
      <c r="BM877" s="23"/>
      <c r="BN877" s="23"/>
      <c r="BO877" s="23"/>
      <c r="BP877" s="23"/>
      <c r="BQ877" s="23"/>
      <c r="BR877" s="23"/>
      <c r="BS877" s="23"/>
      <c r="BT877" s="23"/>
      <c r="BU877" s="23"/>
      <c r="BV877" s="23"/>
      <c r="BW877" s="23"/>
    </row>
    <row r="878" spans="1:75" ht="12.7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23"/>
      <c r="AS878" s="23"/>
      <c r="AT878" s="23"/>
      <c r="AU878" s="23"/>
      <c r="AV878" s="23"/>
      <c r="AW878" s="23"/>
      <c r="AX878" s="23"/>
      <c r="AY878" s="23"/>
      <c r="AZ878" s="23"/>
      <c r="BA878" s="23"/>
      <c r="BB878" s="23"/>
      <c r="BC878" s="23"/>
      <c r="BD878" s="23"/>
      <c r="BE878" s="23"/>
      <c r="BF878" s="23"/>
      <c r="BG878" s="23"/>
      <c r="BH878" s="23"/>
      <c r="BI878" s="23"/>
      <c r="BJ878" s="23"/>
      <c r="BK878" s="23"/>
      <c r="BL878" s="23"/>
      <c r="BM878" s="23"/>
      <c r="BN878" s="23"/>
      <c r="BO878" s="23"/>
      <c r="BP878" s="23"/>
      <c r="BQ878" s="23"/>
      <c r="BR878" s="23"/>
      <c r="BS878" s="23"/>
      <c r="BT878" s="23"/>
      <c r="BU878" s="23"/>
      <c r="BV878" s="23"/>
      <c r="BW878" s="23"/>
    </row>
    <row r="879" spans="1:75" ht="12.7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23"/>
      <c r="AS879" s="23"/>
      <c r="AT879" s="23"/>
      <c r="AU879" s="23"/>
      <c r="AV879" s="23"/>
      <c r="AW879" s="23"/>
      <c r="AX879" s="23"/>
      <c r="AY879" s="23"/>
      <c r="AZ879" s="23"/>
      <c r="BA879" s="23"/>
      <c r="BB879" s="23"/>
      <c r="BC879" s="23"/>
      <c r="BD879" s="23"/>
      <c r="BE879" s="23"/>
      <c r="BF879" s="23"/>
      <c r="BG879" s="23"/>
      <c r="BH879" s="23"/>
      <c r="BI879" s="23"/>
      <c r="BJ879" s="23"/>
      <c r="BK879" s="23"/>
      <c r="BL879" s="23"/>
      <c r="BM879" s="23"/>
      <c r="BN879" s="23"/>
      <c r="BO879" s="23"/>
      <c r="BP879" s="23"/>
      <c r="BQ879" s="23"/>
      <c r="BR879" s="23"/>
      <c r="BS879" s="23"/>
      <c r="BT879" s="23"/>
      <c r="BU879" s="23"/>
      <c r="BV879" s="23"/>
      <c r="BW879" s="23"/>
    </row>
    <row r="880" spans="1:75" ht="12.7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23"/>
      <c r="AS880" s="23"/>
      <c r="AT880" s="23"/>
      <c r="AU880" s="23"/>
      <c r="AV880" s="23"/>
      <c r="AW880" s="23"/>
      <c r="AX880" s="23"/>
      <c r="AY880" s="23"/>
      <c r="AZ880" s="23"/>
      <c r="BA880" s="23"/>
      <c r="BB880" s="23"/>
      <c r="BC880" s="23"/>
      <c r="BD880" s="23"/>
      <c r="BE880" s="23"/>
      <c r="BF880" s="23"/>
      <c r="BG880" s="23"/>
      <c r="BH880" s="23"/>
      <c r="BI880" s="23"/>
      <c r="BJ880" s="23"/>
      <c r="BK880" s="23"/>
      <c r="BL880" s="23"/>
      <c r="BM880" s="23"/>
      <c r="BN880" s="23"/>
      <c r="BO880" s="23"/>
      <c r="BP880" s="23"/>
      <c r="BQ880" s="23"/>
      <c r="BR880" s="23"/>
      <c r="BS880" s="23"/>
      <c r="BT880" s="23"/>
      <c r="BU880" s="23"/>
      <c r="BV880" s="23"/>
      <c r="BW880" s="23"/>
    </row>
    <row r="881" spans="1:75" ht="12.7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  <c r="AY881" s="23"/>
      <c r="AZ881" s="23"/>
      <c r="BA881" s="23"/>
      <c r="BB881" s="23"/>
      <c r="BC881" s="23"/>
      <c r="BD881" s="23"/>
      <c r="BE881" s="23"/>
      <c r="BF881" s="23"/>
      <c r="BG881" s="23"/>
      <c r="BH881" s="23"/>
      <c r="BI881" s="23"/>
      <c r="BJ881" s="23"/>
      <c r="BK881" s="23"/>
      <c r="BL881" s="23"/>
      <c r="BM881" s="23"/>
      <c r="BN881" s="23"/>
      <c r="BO881" s="23"/>
      <c r="BP881" s="23"/>
      <c r="BQ881" s="23"/>
      <c r="BR881" s="23"/>
      <c r="BS881" s="23"/>
      <c r="BT881" s="23"/>
      <c r="BU881" s="23"/>
      <c r="BV881" s="23"/>
      <c r="BW881" s="23"/>
    </row>
    <row r="882" spans="1:75" ht="12.7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23"/>
      <c r="AS882" s="23"/>
      <c r="AT882" s="23"/>
      <c r="AU882" s="23"/>
      <c r="AV882" s="23"/>
      <c r="AW882" s="23"/>
      <c r="AX882" s="23"/>
      <c r="AY882" s="23"/>
      <c r="AZ882" s="23"/>
      <c r="BA882" s="23"/>
      <c r="BB882" s="23"/>
      <c r="BC882" s="23"/>
      <c r="BD882" s="23"/>
      <c r="BE882" s="23"/>
      <c r="BF882" s="23"/>
      <c r="BG882" s="23"/>
      <c r="BH882" s="23"/>
      <c r="BI882" s="23"/>
      <c r="BJ882" s="23"/>
      <c r="BK882" s="23"/>
      <c r="BL882" s="23"/>
      <c r="BM882" s="23"/>
      <c r="BN882" s="23"/>
      <c r="BO882" s="23"/>
      <c r="BP882" s="23"/>
      <c r="BQ882" s="23"/>
      <c r="BR882" s="23"/>
      <c r="BS882" s="23"/>
      <c r="BT882" s="23"/>
      <c r="BU882" s="23"/>
      <c r="BV882" s="23"/>
      <c r="BW882" s="23"/>
    </row>
    <row r="883" spans="1:75" ht="12.7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  <c r="AQ883" s="23"/>
      <c r="AR883" s="23"/>
      <c r="AS883" s="23"/>
      <c r="AT883" s="23"/>
      <c r="AU883" s="23"/>
      <c r="AV883" s="23"/>
      <c r="AW883" s="23"/>
      <c r="AX883" s="23"/>
      <c r="AY883" s="23"/>
      <c r="AZ883" s="23"/>
      <c r="BA883" s="23"/>
      <c r="BB883" s="23"/>
      <c r="BC883" s="23"/>
      <c r="BD883" s="23"/>
      <c r="BE883" s="23"/>
      <c r="BF883" s="23"/>
      <c r="BG883" s="23"/>
      <c r="BH883" s="23"/>
      <c r="BI883" s="23"/>
      <c r="BJ883" s="23"/>
      <c r="BK883" s="23"/>
      <c r="BL883" s="23"/>
      <c r="BM883" s="23"/>
      <c r="BN883" s="23"/>
      <c r="BO883" s="23"/>
      <c r="BP883" s="23"/>
      <c r="BQ883" s="23"/>
      <c r="BR883" s="23"/>
      <c r="BS883" s="23"/>
      <c r="BT883" s="23"/>
      <c r="BU883" s="23"/>
      <c r="BV883" s="23"/>
      <c r="BW883" s="23"/>
    </row>
    <row r="884" spans="1:75" ht="12.7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23"/>
      <c r="AS884" s="23"/>
      <c r="AT884" s="23"/>
      <c r="AU884" s="23"/>
      <c r="AV884" s="23"/>
      <c r="AW884" s="23"/>
      <c r="AX884" s="23"/>
      <c r="AY884" s="23"/>
      <c r="AZ884" s="23"/>
      <c r="BA884" s="23"/>
      <c r="BB884" s="23"/>
      <c r="BC884" s="23"/>
      <c r="BD884" s="23"/>
      <c r="BE884" s="23"/>
      <c r="BF884" s="23"/>
      <c r="BG884" s="23"/>
      <c r="BH884" s="23"/>
      <c r="BI884" s="23"/>
      <c r="BJ884" s="23"/>
      <c r="BK884" s="23"/>
      <c r="BL884" s="23"/>
      <c r="BM884" s="23"/>
      <c r="BN884" s="23"/>
      <c r="BO884" s="23"/>
      <c r="BP884" s="23"/>
      <c r="BQ884" s="23"/>
      <c r="BR884" s="23"/>
      <c r="BS884" s="23"/>
      <c r="BT884" s="23"/>
      <c r="BU884" s="23"/>
      <c r="BV884" s="23"/>
      <c r="BW884" s="23"/>
    </row>
    <row r="885" spans="1:75" ht="12.7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  <c r="AQ885" s="23"/>
      <c r="AR885" s="23"/>
      <c r="AS885" s="23"/>
      <c r="AT885" s="23"/>
      <c r="AU885" s="23"/>
      <c r="AV885" s="23"/>
      <c r="AW885" s="23"/>
      <c r="AX885" s="23"/>
      <c r="AY885" s="23"/>
      <c r="AZ885" s="23"/>
      <c r="BA885" s="23"/>
      <c r="BB885" s="23"/>
      <c r="BC885" s="23"/>
      <c r="BD885" s="23"/>
      <c r="BE885" s="23"/>
      <c r="BF885" s="23"/>
      <c r="BG885" s="23"/>
      <c r="BH885" s="23"/>
      <c r="BI885" s="23"/>
      <c r="BJ885" s="23"/>
      <c r="BK885" s="23"/>
      <c r="BL885" s="23"/>
      <c r="BM885" s="23"/>
      <c r="BN885" s="23"/>
      <c r="BO885" s="23"/>
      <c r="BP885" s="23"/>
      <c r="BQ885" s="23"/>
      <c r="BR885" s="23"/>
      <c r="BS885" s="23"/>
      <c r="BT885" s="23"/>
      <c r="BU885" s="23"/>
      <c r="BV885" s="23"/>
      <c r="BW885" s="23"/>
    </row>
    <row r="886" spans="1:75" ht="12.7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  <c r="AQ886" s="23"/>
      <c r="AR886" s="23"/>
      <c r="AS886" s="23"/>
      <c r="AT886" s="23"/>
      <c r="AU886" s="23"/>
      <c r="AV886" s="23"/>
      <c r="AW886" s="23"/>
      <c r="AX886" s="23"/>
      <c r="AY886" s="23"/>
      <c r="AZ886" s="23"/>
      <c r="BA886" s="23"/>
      <c r="BB886" s="23"/>
      <c r="BC886" s="23"/>
      <c r="BD886" s="23"/>
      <c r="BE886" s="23"/>
      <c r="BF886" s="23"/>
      <c r="BG886" s="23"/>
      <c r="BH886" s="23"/>
      <c r="BI886" s="23"/>
      <c r="BJ886" s="23"/>
      <c r="BK886" s="23"/>
      <c r="BL886" s="23"/>
      <c r="BM886" s="23"/>
      <c r="BN886" s="23"/>
      <c r="BO886" s="23"/>
      <c r="BP886" s="23"/>
      <c r="BQ886" s="23"/>
      <c r="BR886" s="23"/>
      <c r="BS886" s="23"/>
      <c r="BT886" s="23"/>
      <c r="BU886" s="23"/>
      <c r="BV886" s="23"/>
      <c r="BW886" s="23"/>
    </row>
    <row r="887" spans="1:75" ht="12.7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  <c r="AQ887" s="23"/>
      <c r="AR887" s="23"/>
      <c r="AS887" s="23"/>
      <c r="AT887" s="23"/>
      <c r="AU887" s="23"/>
      <c r="AV887" s="23"/>
      <c r="AW887" s="23"/>
      <c r="AX887" s="23"/>
      <c r="AY887" s="23"/>
      <c r="AZ887" s="23"/>
      <c r="BA887" s="23"/>
      <c r="BB887" s="23"/>
      <c r="BC887" s="23"/>
      <c r="BD887" s="23"/>
      <c r="BE887" s="23"/>
      <c r="BF887" s="23"/>
      <c r="BG887" s="23"/>
      <c r="BH887" s="23"/>
      <c r="BI887" s="23"/>
      <c r="BJ887" s="23"/>
      <c r="BK887" s="23"/>
      <c r="BL887" s="23"/>
      <c r="BM887" s="23"/>
      <c r="BN887" s="23"/>
      <c r="BO887" s="23"/>
      <c r="BP887" s="23"/>
      <c r="BQ887" s="23"/>
      <c r="BR887" s="23"/>
      <c r="BS887" s="23"/>
      <c r="BT887" s="23"/>
      <c r="BU887" s="23"/>
      <c r="BV887" s="23"/>
      <c r="BW887" s="23"/>
    </row>
    <row r="888" spans="1:75" ht="12.7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  <c r="AR888" s="23"/>
      <c r="AS888" s="23"/>
      <c r="AT888" s="23"/>
      <c r="AU888" s="23"/>
      <c r="AV888" s="23"/>
      <c r="AW888" s="23"/>
      <c r="AX888" s="23"/>
      <c r="AY888" s="23"/>
      <c r="AZ888" s="23"/>
      <c r="BA888" s="23"/>
      <c r="BB888" s="23"/>
      <c r="BC888" s="23"/>
      <c r="BD888" s="23"/>
      <c r="BE888" s="23"/>
      <c r="BF888" s="23"/>
      <c r="BG888" s="23"/>
      <c r="BH888" s="23"/>
      <c r="BI888" s="23"/>
      <c r="BJ888" s="23"/>
      <c r="BK888" s="23"/>
      <c r="BL888" s="23"/>
      <c r="BM888" s="23"/>
      <c r="BN888" s="23"/>
      <c r="BO888" s="23"/>
      <c r="BP888" s="23"/>
      <c r="BQ888" s="23"/>
      <c r="BR888" s="23"/>
      <c r="BS888" s="23"/>
      <c r="BT888" s="23"/>
      <c r="BU888" s="23"/>
      <c r="BV888" s="23"/>
      <c r="BW888" s="23"/>
    </row>
    <row r="889" spans="1:75" ht="12.7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  <c r="AQ889" s="23"/>
      <c r="AR889" s="23"/>
      <c r="AS889" s="23"/>
      <c r="AT889" s="23"/>
      <c r="AU889" s="23"/>
      <c r="AV889" s="23"/>
      <c r="AW889" s="23"/>
      <c r="AX889" s="23"/>
      <c r="AY889" s="23"/>
      <c r="AZ889" s="23"/>
      <c r="BA889" s="23"/>
      <c r="BB889" s="23"/>
      <c r="BC889" s="23"/>
      <c r="BD889" s="23"/>
      <c r="BE889" s="23"/>
      <c r="BF889" s="23"/>
      <c r="BG889" s="23"/>
      <c r="BH889" s="23"/>
      <c r="BI889" s="23"/>
      <c r="BJ889" s="23"/>
      <c r="BK889" s="23"/>
      <c r="BL889" s="23"/>
      <c r="BM889" s="23"/>
      <c r="BN889" s="23"/>
      <c r="BO889" s="23"/>
      <c r="BP889" s="23"/>
      <c r="BQ889" s="23"/>
      <c r="BR889" s="23"/>
      <c r="BS889" s="23"/>
      <c r="BT889" s="23"/>
      <c r="BU889" s="23"/>
      <c r="BV889" s="23"/>
      <c r="BW889" s="23"/>
    </row>
    <row r="890" spans="1:75" ht="12.7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  <c r="AR890" s="23"/>
      <c r="AS890" s="23"/>
      <c r="AT890" s="23"/>
      <c r="AU890" s="23"/>
      <c r="AV890" s="23"/>
      <c r="AW890" s="23"/>
      <c r="AX890" s="23"/>
      <c r="AY890" s="23"/>
      <c r="AZ890" s="23"/>
      <c r="BA890" s="23"/>
      <c r="BB890" s="23"/>
      <c r="BC890" s="23"/>
      <c r="BD890" s="23"/>
      <c r="BE890" s="23"/>
      <c r="BF890" s="23"/>
      <c r="BG890" s="23"/>
      <c r="BH890" s="23"/>
      <c r="BI890" s="23"/>
      <c r="BJ890" s="23"/>
      <c r="BK890" s="23"/>
      <c r="BL890" s="23"/>
      <c r="BM890" s="23"/>
      <c r="BN890" s="23"/>
      <c r="BO890" s="23"/>
      <c r="BP890" s="23"/>
      <c r="BQ890" s="23"/>
      <c r="BR890" s="23"/>
      <c r="BS890" s="23"/>
      <c r="BT890" s="23"/>
      <c r="BU890" s="23"/>
      <c r="BV890" s="23"/>
      <c r="BW890" s="23"/>
    </row>
    <row r="891" spans="1:75" ht="12.7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  <c r="AR891" s="23"/>
      <c r="AS891" s="23"/>
      <c r="AT891" s="23"/>
      <c r="AU891" s="23"/>
      <c r="AV891" s="23"/>
      <c r="AW891" s="23"/>
      <c r="AX891" s="23"/>
      <c r="AY891" s="23"/>
      <c r="AZ891" s="23"/>
      <c r="BA891" s="23"/>
      <c r="BB891" s="23"/>
      <c r="BC891" s="23"/>
      <c r="BD891" s="23"/>
      <c r="BE891" s="23"/>
      <c r="BF891" s="23"/>
      <c r="BG891" s="23"/>
      <c r="BH891" s="23"/>
      <c r="BI891" s="23"/>
      <c r="BJ891" s="23"/>
      <c r="BK891" s="23"/>
      <c r="BL891" s="23"/>
      <c r="BM891" s="23"/>
      <c r="BN891" s="23"/>
      <c r="BO891" s="23"/>
      <c r="BP891" s="23"/>
      <c r="BQ891" s="23"/>
      <c r="BR891" s="23"/>
      <c r="BS891" s="23"/>
      <c r="BT891" s="23"/>
      <c r="BU891" s="23"/>
      <c r="BV891" s="23"/>
      <c r="BW891" s="23"/>
    </row>
    <row r="892" spans="1:75" ht="12.7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  <c r="AY892" s="23"/>
      <c r="AZ892" s="23"/>
      <c r="BA892" s="23"/>
      <c r="BB892" s="23"/>
      <c r="BC892" s="23"/>
      <c r="BD892" s="23"/>
      <c r="BE892" s="23"/>
      <c r="BF892" s="23"/>
      <c r="BG892" s="23"/>
      <c r="BH892" s="23"/>
      <c r="BI892" s="23"/>
      <c r="BJ892" s="23"/>
      <c r="BK892" s="23"/>
      <c r="BL892" s="23"/>
      <c r="BM892" s="23"/>
      <c r="BN892" s="23"/>
      <c r="BO892" s="23"/>
      <c r="BP892" s="23"/>
      <c r="BQ892" s="23"/>
      <c r="BR892" s="23"/>
      <c r="BS892" s="23"/>
      <c r="BT892" s="23"/>
      <c r="BU892" s="23"/>
      <c r="BV892" s="23"/>
      <c r="BW892" s="23"/>
    </row>
    <row r="893" spans="1:75" ht="12.7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  <c r="AY893" s="23"/>
      <c r="AZ893" s="23"/>
      <c r="BA893" s="23"/>
      <c r="BB893" s="23"/>
      <c r="BC893" s="23"/>
      <c r="BD893" s="23"/>
      <c r="BE893" s="23"/>
      <c r="BF893" s="23"/>
      <c r="BG893" s="23"/>
      <c r="BH893" s="23"/>
      <c r="BI893" s="23"/>
      <c r="BJ893" s="23"/>
      <c r="BK893" s="23"/>
      <c r="BL893" s="23"/>
      <c r="BM893" s="23"/>
      <c r="BN893" s="23"/>
      <c r="BO893" s="23"/>
      <c r="BP893" s="23"/>
      <c r="BQ893" s="23"/>
      <c r="BR893" s="23"/>
      <c r="BS893" s="23"/>
      <c r="BT893" s="23"/>
      <c r="BU893" s="23"/>
      <c r="BV893" s="23"/>
      <c r="BW893" s="23"/>
    </row>
    <row r="894" spans="1:75" ht="12.7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  <c r="AZ894" s="23"/>
      <c r="BA894" s="23"/>
      <c r="BB894" s="23"/>
      <c r="BC894" s="23"/>
      <c r="BD894" s="23"/>
      <c r="BE894" s="23"/>
      <c r="BF894" s="23"/>
      <c r="BG894" s="23"/>
      <c r="BH894" s="23"/>
      <c r="BI894" s="23"/>
      <c r="BJ894" s="23"/>
      <c r="BK894" s="23"/>
      <c r="BL894" s="23"/>
      <c r="BM894" s="23"/>
      <c r="BN894" s="23"/>
      <c r="BO894" s="23"/>
      <c r="BP894" s="23"/>
      <c r="BQ894" s="23"/>
      <c r="BR894" s="23"/>
      <c r="BS894" s="23"/>
      <c r="BT894" s="23"/>
      <c r="BU894" s="23"/>
      <c r="BV894" s="23"/>
      <c r="BW894" s="23"/>
    </row>
    <row r="895" spans="1:75" ht="12.7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  <c r="AZ895" s="23"/>
      <c r="BA895" s="23"/>
      <c r="BB895" s="23"/>
      <c r="BC895" s="23"/>
      <c r="BD895" s="23"/>
      <c r="BE895" s="23"/>
      <c r="BF895" s="23"/>
      <c r="BG895" s="23"/>
      <c r="BH895" s="23"/>
      <c r="BI895" s="23"/>
      <c r="BJ895" s="23"/>
      <c r="BK895" s="23"/>
      <c r="BL895" s="23"/>
      <c r="BM895" s="23"/>
      <c r="BN895" s="23"/>
      <c r="BO895" s="23"/>
      <c r="BP895" s="23"/>
      <c r="BQ895" s="23"/>
      <c r="BR895" s="23"/>
      <c r="BS895" s="23"/>
      <c r="BT895" s="23"/>
      <c r="BU895" s="23"/>
      <c r="BV895" s="23"/>
      <c r="BW895" s="23"/>
    </row>
    <row r="896" spans="1:75" ht="12.7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  <c r="AZ896" s="23"/>
      <c r="BA896" s="23"/>
      <c r="BB896" s="23"/>
      <c r="BC896" s="23"/>
      <c r="BD896" s="23"/>
      <c r="BE896" s="23"/>
      <c r="BF896" s="23"/>
      <c r="BG896" s="23"/>
      <c r="BH896" s="23"/>
      <c r="BI896" s="23"/>
      <c r="BJ896" s="23"/>
      <c r="BK896" s="23"/>
      <c r="BL896" s="23"/>
      <c r="BM896" s="23"/>
      <c r="BN896" s="23"/>
      <c r="BO896" s="23"/>
      <c r="BP896" s="23"/>
      <c r="BQ896" s="23"/>
      <c r="BR896" s="23"/>
      <c r="BS896" s="23"/>
      <c r="BT896" s="23"/>
      <c r="BU896" s="23"/>
      <c r="BV896" s="23"/>
      <c r="BW896" s="23"/>
    </row>
    <row r="897" spans="1:75" ht="12.7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  <c r="AQ897" s="23"/>
      <c r="AR897" s="23"/>
      <c r="AS897" s="23"/>
      <c r="AT897" s="23"/>
      <c r="AU897" s="23"/>
      <c r="AV897" s="23"/>
      <c r="AW897" s="23"/>
      <c r="AX897" s="23"/>
      <c r="AY897" s="23"/>
      <c r="AZ897" s="23"/>
      <c r="BA897" s="23"/>
      <c r="BB897" s="23"/>
      <c r="BC897" s="23"/>
      <c r="BD897" s="23"/>
      <c r="BE897" s="23"/>
      <c r="BF897" s="23"/>
      <c r="BG897" s="23"/>
      <c r="BH897" s="23"/>
      <c r="BI897" s="23"/>
      <c r="BJ897" s="23"/>
      <c r="BK897" s="23"/>
      <c r="BL897" s="23"/>
      <c r="BM897" s="23"/>
      <c r="BN897" s="23"/>
      <c r="BO897" s="23"/>
      <c r="BP897" s="23"/>
      <c r="BQ897" s="23"/>
      <c r="BR897" s="23"/>
      <c r="BS897" s="23"/>
      <c r="BT897" s="23"/>
      <c r="BU897" s="23"/>
      <c r="BV897" s="23"/>
      <c r="BW897" s="23"/>
    </row>
    <row r="898" spans="1:75" ht="12.7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V898" s="23"/>
      <c r="AW898" s="23"/>
      <c r="AX898" s="23"/>
      <c r="AY898" s="23"/>
      <c r="AZ898" s="23"/>
      <c r="BA898" s="23"/>
      <c r="BB898" s="23"/>
      <c r="BC898" s="23"/>
      <c r="BD898" s="23"/>
      <c r="BE898" s="23"/>
      <c r="BF898" s="23"/>
      <c r="BG898" s="23"/>
      <c r="BH898" s="23"/>
      <c r="BI898" s="23"/>
      <c r="BJ898" s="23"/>
      <c r="BK898" s="23"/>
      <c r="BL898" s="23"/>
      <c r="BM898" s="23"/>
      <c r="BN898" s="23"/>
      <c r="BO898" s="23"/>
      <c r="BP898" s="23"/>
      <c r="BQ898" s="23"/>
      <c r="BR898" s="23"/>
      <c r="BS898" s="23"/>
      <c r="BT898" s="23"/>
      <c r="BU898" s="23"/>
      <c r="BV898" s="23"/>
      <c r="BW898" s="23"/>
    </row>
    <row r="899" spans="1:75" ht="12.7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V899" s="23"/>
      <c r="AW899" s="23"/>
      <c r="AX899" s="23"/>
      <c r="AY899" s="23"/>
      <c r="AZ899" s="23"/>
      <c r="BA899" s="23"/>
      <c r="BB899" s="23"/>
      <c r="BC899" s="23"/>
      <c r="BD899" s="23"/>
      <c r="BE899" s="23"/>
      <c r="BF899" s="23"/>
      <c r="BG899" s="23"/>
      <c r="BH899" s="23"/>
      <c r="BI899" s="23"/>
      <c r="BJ899" s="23"/>
      <c r="BK899" s="23"/>
      <c r="BL899" s="23"/>
      <c r="BM899" s="23"/>
      <c r="BN899" s="23"/>
      <c r="BO899" s="23"/>
      <c r="BP899" s="23"/>
      <c r="BQ899" s="23"/>
      <c r="BR899" s="23"/>
      <c r="BS899" s="23"/>
      <c r="BT899" s="23"/>
      <c r="BU899" s="23"/>
      <c r="BV899" s="23"/>
      <c r="BW899" s="23"/>
    </row>
    <row r="900" spans="1:75" ht="12.7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  <c r="AR900" s="23"/>
      <c r="AS900" s="23"/>
      <c r="AT900" s="23"/>
      <c r="AU900" s="23"/>
      <c r="AV900" s="23"/>
      <c r="AW900" s="23"/>
      <c r="AX900" s="23"/>
      <c r="AY900" s="23"/>
      <c r="AZ900" s="23"/>
      <c r="BA900" s="23"/>
      <c r="BB900" s="23"/>
      <c r="BC900" s="23"/>
      <c r="BD900" s="23"/>
      <c r="BE900" s="23"/>
      <c r="BF900" s="23"/>
      <c r="BG900" s="23"/>
      <c r="BH900" s="23"/>
      <c r="BI900" s="23"/>
      <c r="BJ900" s="23"/>
      <c r="BK900" s="23"/>
      <c r="BL900" s="23"/>
      <c r="BM900" s="23"/>
      <c r="BN900" s="23"/>
      <c r="BO900" s="23"/>
      <c r="BP900" s="23"/>
      <c r="BQ900" s="23"/>
      <c r="BR900" s="23"/>
      <c r="BS900" s="23"/>
      <c r="BT900" s="23"/>
      <c r="BU900" s="23"/>
      <c r="BV900" s="23"/>
      <c r="BW900" s="23"/>
    </row>
    <row r="901" spans="1:75" ht="12.7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3"/>
      <c r="AS901" s="23"/>
      <c r="AT901" s="23"/>
      <c r="AU901" s="23"/>
      <c r="AV901" s="23"/>
      <c r="AW901" s="23"/>
      <c r="AX901" s="23"/>
      <c r="AY901" s="23"/>
      <c r="AZ901" s="23"/>
      <c r="BA901" s="23"/>
      <c r="BB901" s="23"/>
      <c r="BC901" s="23"/>
      <c r="BD901" s="23"/>
      <c r="BE901" s="23"/>
      <c r="BF901" s="23"/>
      <c r="BG901" s="23"/>
      <c r="BH901" s="23"/>
      <c r="BI901" s="23"/>
      <c r="BJ901" s="23"/>
      <c r="BK901" s="23"/>
      <c r="BL901" s="23"/>
      <c r="BM901" s="23"/>
      <c r="BN901" s="23"/>
      <c r="BO901" s="23"/>
      <c r="BP901" s="23"/>
      <c r="BQ901" s="23"/>
      <c r="BR901" s="23"/>
      <c r="BS901" s="23"/>
      <c r="BT901" s="23"/>
      <c r="BU901" s="23"/>
      <c r="BV901" s="23"/>
      <c r="BW901" s="23"/>
    </row>
    <row r="902" spans="1:75" ht="12.7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  <c r="AR902" s="23"/>
      <c r="AS902" s="23"/>
      <c r="AT902" s="23"/>
      <c r="AU902" s="23"/>
      <c r="AV902" s="23"/>
      <c r="AW902" s="23"/>
      <c r="AX902" s="23"/>
      <c r="AY902" s="23"/>
      <c r="AZ902" s="23"/>
      <c r="BA902" s="23"/>
      <c r="BB902" s="23"/>
      <c r="BC902" s="23"/>
      <c r="BD902" s="23"/>
      <c r="BE902" s="23"/>
      <c r="BF902" s="23"/>
      <c r="BG902" s="23"/>
      <c r="BH902" s="23"/>
      <c r="BI902" s="23"/>
      <c r="BJ902" s="23"/>
      <c r="BK902" s="23"/>
      <c r="BL902" s="23"/>
      <c r="BM902" s="23"/>
      <c r="BN902" s="23"/>
      <c r="BO902" s="23"/>
      <c r="BP902" s="23"/>
      <c r="BQ902" s="23"/>
      <c r="BR902" s="23"/>
      <c r="BS902" s="23"/>
      <c r="BT902" s="23"/>
      <c r="BU902" s="23"/>
      <c r="BV902" s="23"/>
      <c r="BW902" s="23"/>
    </row>
    <row r="903" spans="1:75" ht="12.7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V903" s="23"/>
      <c r="AW903" s="23"/>
      <c r="AX903" s="23"/>
      <c r="AY903" s="23"/>
      <c r="AZ903" s="23"/>
      <c r="BA903" s="23"/>
      <c r="BB903" s="23"/>
      <c r="BC903" s="23"/>
      <c r="BD903" s="23"/>
      <c r="BE903" s="23"/>
      <c r="BF903" s="23"/>
      <c r="BG903" s="23"/>
      <c r="BH903" s="23"/>
      <c r="BI903" s="23"/>
      <c r="BJ903" s="23"/>
      <c r="BK903" s="23"/>
      <c r="BL903" s="23"/>
      <c r="BM903" s="23"/>
      <c r="BN903" s="23"/>
      <c r="BO903" s="23"/>
      <c r="BP903" s="23"/>
      <c r="BQ903" s="23"/>
      <c r="BR903" s="23"/>
      <c r="BS903" s="23"/>
      <c r="BT903" s="23"/>
      <c r="BU903" s="23"/>
      <c r="BV903" s="23"/>
      <c r="BW903" s="23"/>
    </row>
    <row r="904" spans="1:75" ht="12.7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  <c r="AY904" s="23"/>
      <c r="AZ904" s="23"/>
      <c r="BA904" s="23"/>
      <c r="BB904" s="23"/>
      <c r="BC904" s="23"/>
      <c r="BD904" s="23"/>
      <c r="BE904" s="23"/>
      <c r="BF904" s="23"/>
      <c r="BG904" s="23"/>
      <c r="BH904" s="23"/>
      <c r="BI904" s="23"/>
      <c r="BJ904" s="23"/>
      <c r="BK904" s="23"/>
      <c r="BL904" s="23"/>
      <c r="BM904" s="23"/>
      <c r="BN904" s="23"/>
      <c r="BO904" s="23"/>
      <c r="BP904" s="23"/>
      <c r="BQ904" s="23"/>
      <c r="BR904" s="23"/>
      <c r="BS904" s="23"/>
      <c r="BT904" s="23"/>
      <c r="BU904" s="23"/>
      <c r="BV904" s="23"/>
      <c r="BW904" s="23"/>
    </row>
    <row r="905" spans="1:75" ht="12.7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  <c r="AR905" s="23"/>
      <c r="AS905" s="23"/>
      <c r="AT905" s="23"/>
      <c r="AU905" s="23"/>
      <c r="AV905" s="23"/>
      <c r="AW905" s="23"/>
      <c r="AX905" s="23"/>
      <c r="AY905" s="23"/>
      <c r="AZ905" s="23"/>
      <c r="BA905" s="23"/>
      <c r="BB905" s="23"/>
      <c r="BC905" s="23"/>
      <c r="BD905" s="23"/>
      <c r="BE905" s="23"/>
      <c r="BF905" s="23"/>
      <c r="BG905" s="23"/>
      <c r="BH905" s="23"/>
      <c r="BI905" s="23"/>
      <c r="BJ905" s="23"/>
      <c r="BK905" s="23"/>
      <c r="BL905" s="23"/>
      <c r="BM905" s="23"/>
      <c r="BN905" s="23"/>
      <c r="BO905" s="23"/>
      <c r="BP905" s="23"/>
      <c r="BQ905" s="23"/>
      <c r="BR905" s="23"/>
      <c r="BS905" s="23"/>
      <c r="BT905" s="23"/>
      <c r="BU905" s="23"/>
      <c r="BV905" s="23"/>
      <c r="BW905" s="23"/>
    </row>
    <row r="906" spans="1:75" ht="12.7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V906" s="23"/>
      <c r="AW906" s="23"/>
      <c r="AX906" s="23"/>
      <c r="AY906" s="23"/>
      <c r="AZ906" s="23"/>
      <c r="BA906" s="23"/>
      <c r="BB906" s="23"/>
      <c r="BC906" s="23"/>
      <c r="BD906" s="23"/>
      <c r="BE906" s="23"/>
      <c r="BF906" s="23"/>
      <c r="BG906" s="23"/>
      <c r="BH906" s="23"/>
      <c r="BI906" s="23"/>
      <c r="BJ906" s="23"/>
      <c r="BK906" s="23"/>
      <c r="BL906" s="23"/>
      <c r="BM906" s="23"/>
      <c r="BN906" s="23"/>
      <c r="BO906" s="23"/>
      <c r="BP906" s="23"/>
      <c r="BQ906" s="23"/>
      <c r="BR906" s="23"/>
      <c r="BS906" s="23"/>
      <c r="BT906" s="23"/>
      <c r="BU906" s="23"/>
      <c r="BV906" s="23"/>
      <c r="BW906" s="23"/>
    </row>
    <row r="907" spans="1:75" ht="12.7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V907" s="23"/>
      <c r="AW907" s="23"/>
      <c r="AX907" s="23"/>
      <c r="AY907" s="23"/>
      <c r="AZ907" s="23"/>
      <c r="BA907" s="23"/>
      <c r="BB907" s="23"/>
      <c r="BC907" s="23"/>
      <c r="BD907" s="23"/>
      <c r="BE907" s="23"/>
      <c r="BF907" s="23"/>
      <c r="BG907" s="23"/>
      <c r="BH907" s="23"/>
      <c r="BI907" s="23"/>
      <c r="BJ907" s="23"/>
      <c r="BK907" s="23"/>
      <c r="BL907" s="23"/>
      <c r="BM907" s="23"/>
      <c r="BN907" s="23"/>
      <c r="BO907" s="23"/>
      <c r="BP907" s="23"/>
      <c r="BQ907" s="23"/>
      <c r="BR907" s="23"/>
      <c r="BS907" s="23"/>
      <c r="BT907" s="23"/>
      <c r="BU907" s="23"/>
      <c r="BV907" s="23"/>
      <c r="BW907" s="23"/>
    </row>
    <row r="908" spans="1:75" ht="12.7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V908" s="23"/>
      <c r="AW908" s="23"/>
      <c r="AX908" s="23"/>
      <c r="AY908" s="23"/>
      <c r="AZ908" s="23"/>
      <c r="BA908" s="23"/>
      <c r="BB908" s="23"/>
      <c r="BC908" s="23"/>
      <c r="BD908" s="23"/>
      <c r="BE908" s="23"/>
      <c r="BF908" s="23"/>
      <c r="BG908" s="23"/>
      <c r="BH908" s="23"/>
      <c r="BI908" s="23"/>
      <c r="BJ908" s="23"/>
      <c r="BK908" s="23"/>
      <c r="BL908" s="23"/>
      <c r="BM908" s="23"/>
      <c r="BN908" s="23"/>
      <c r="BO908" s="23"/>
      <c r="BP908" s="23"/>
      <c r="BQ908" s="23"/>
      <c r="BR908" s="23"/>
      <c r="BS908" s="23"/>
      <c r="BT908" s="23"/>
      <c r="BU908" s="23"/>
      <c r="BV908" s="23"/>
      <c r="BW908" s="23"/>
    </row>
    <row r="909" spans="1:75" ht="12.7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  <c r="AY909" s="23"/>
      <c r="AZ909" s="23"/>
      <c r="BA909" s="23"/>
      <c r="BB909" s="23"/>
      <c r="BC909" s="23"/>
      <c r="BD909" s="23"/>
      <c r="BE909" s="23"/>
      <c r="BF909" s="23"/>
      <c r="BG909" s="23"/>
      <c r="BH909" s="23"/>
      <c r="BI909" s="23"/>
      <c r="BJ909" s="23"/>
      <c r="BK909" s="23"/>
      <c r="BL909" s="23"/>
      <c r="BM909" s="23"/>
      <c r="BN909" s="23"/>
      <c r="BO909" s="23"/>
      <c r="BP909" s="23"/>
      <c r="BQ909" s="23"/>
      <c r="BR909" s="23"/>
      <c r="BS909" s="23"/>
      <c r="BT909" s="23"/>
      <c r="BU909" s="23"/>
      <c r="BV909" s="23"/>
      <c r="BW909" s="23"/>
    </row>
    <row r="910" spans="1:75" ht="12.7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V910" s="23"/>
      <c r="AW910" s="23"/>
      <c r="AX910" s="23"/>
      <c r="AY910" s="23"/>
      <c r="AZ910" s="23"/>
      <c r="BA910" s="23"/>
      <c r="BB910" s="23"/>
      <c r="BC910" s="23"/>
      <c r="BD910" s="23"/>
      <c r="BE910" s="23"/>
      <c r="BF910" s="23"/>
      <c r="BG910" s="23"/>
      <c r="BH910" s="23"/>
      <c r="BI910" s="23"/>
      <c r="BJ910" s="23"/>
      <c r="BK910" s="23"/>
      <c r="BL910" s="23"/>
      <c r="BM910" s="23"/>
      <c r="BN910" s="23"/>
      <c r="BO910" s="23"/>
      <c r="BP910" s="23"/>
      <c r="BQ910" s="23"/>
      <c r="BR910" s="23"/>
      <c r="BS910" s="23"/>
      <c r="BT910" s="23"/>
      <c r="BU910" s="23"/>
      <c r="BV910" s="23"/>
      <c r="BW910" s="23"/>
    </row>
    <row r="911" spans="1:75" ht="12.7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  <c r="AY911" s="23"/>
      <c r="AZ911" s="23"/>
      <c r="BA911" s="23"/>
      <c r="BB911" s="23"/>
      <c r="BC911" s="23"/>
      <c r="BD911" s="23"/>
      <c r="BE911" s="23"/>
      <c r="BF911" s="23"/>
      <c r="BG911" s="23"/>
      <c r="BH911" s="23"/>
      <c r="BI911" s="23"/>
      <c r="BJ911" s="23"/>
      <c r="BK911" s="23"/>
      <c r="BL911" s="23"/>
      <c r="BM911" s="23"/>
      <c r="BN911" s="23"/>
      <c r="BO911" s="23"/>
      <c r="BP911" s="23"/>
      <c r="BQ911" s="23"/>
      <c r="BR911" s="23"/>
      <c r="BS911" s="23"/>
      <c r="BT911" s="23"/>
      <c r="BU911" s="23"/>
      <c r="BV911" s="23"/>
      <c r="BW911" s="23"/>
    </row>
    <row r="912" spans="1:75" ht="12.7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  <c r="AU912" s="23"/>
      <c r="AV912" s="23"/>
      <c r="AW912" s="23"/>
      <c r="AX912" s="23"/>
      <c r="AY912" s="23"/>
      <c r="AZ912" s="23"/>
      <c r="BA912" s="23"/>
      <c r="BB912" s="23"/>
      <c r="BC912" s="23"/>
      <c r="BD912" s="23"/>
      <c r="BE912" s="23"/>
      <c r="BF912" s="23"/>
      <c r="BG912" s="23"/>
      <c r="BH912" s="23"/>
      <c r="BI912" s="23"/>
      <c r="BJ912" s="23"/>
      <c r="BK912" s="23"/>
      <c r="BL912" s="23"/>
      <c r="BM912" s="23"/>
      <c r="BN912" s="23"/>
      <c r="BO912" s="23"/>
      <c r="BP912" s="23"/>
      <c r="BQ912" s="23"/>
      <c r="BR912" s="23"/>
      <c r="BS912" s="23"/>
      <c r="BT912" s="23"/>
      <c r="BU912" s="23"/>
      <c r="BV912" s="23"/>
      <c r="BW912" s="23"/>
    </row>
    <row r="913" spans="1:75" ht="12.7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V913" s="23"/>
      <c r="AW913" s="23"/>
      <c r="AX913" s="23"/>
      <c r="AY913" s="23"/>
      <c r="AZ913" s="23"/>
      <c r="BA913" s="23"/>
      <c r="BB913" s="23"/>
      <c r="BC913" s="23"/>
      <c r="BD913" s="23"/>
      <c r="BE913" s="23"/>
      <c r="BF913" s="23"/>
      <c r="BG913" s="23"/>
      <c r="BH913" s="23"/>
      <c r="BI913" s="23"/>
      <c r="BJ913" s="23"/>
      <c r="BK913" s="23"/>
      <c r="BL913" s="23"/>
      <c r="BM913" s="23"/>
      <c r="BN913" s="23"/>
      <c r="BO913" s="23"/>
      <c r="BP913" s="23"/>
      <c r="BQ913" s="23"/>
      <c r="BR913" s="23"/>
      <c r="BS913" s="23"/>
      <c r="BT913" s="23"/>
      <c r="BU913" s="23"/>
      <c r="BV913" s="23"/>
      <c r="BW913" s="23"/>
    </row>
    <row r="914" spans="1:75" ht="12.7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  <c r="AR914" s="23"/>
      <c r="AS914" s="23"/>
      <c r="AT914" s="23"/>
      <c r="AU914" s="23"/>
      <c r="AV914" s="23"/>
      <c r="AW914" s="23"/>
      <c r="AX914" s="23"/>
      <c r="AY914" s="23"/>
      <c r="AZ914" s="23"/>
      <c r="BA914" s="23"/>
      <c r="BB914" s="23"/>
      <c r="BC914" s="23"/>
      <c r="BD914" s="23"/>
      <c r="BE914" s="23"/>
      <c r="BF914" s="23"/>
      <c r="BG914" s="23"/>
      <c r="BH914" s="23"/>
      <c r="BI914" s="23"/>
      <c r="BJ914" s="23"/>
      <c r="BK914" s="23"/>
      <c r="BL914" s="23"/>
      <c r="BM914" s="23"/>
      <c r="BN914" s="23"/>
      <c r="BO914" s="23"/>
      <c r="BP914" s="23"/>
      <c r="BQ914" s="23"/>
      <c r="BR914" s="23"/>
      <c r="BS914" s="23"/>
      <c r="BT914" s="23"/>
      <c r="BU914" s="23"/>
      <c r="BV914" s="23"/>
      <c r="BW914" s="23"/>
    </row>
    <row r="915" spans="1:75" ht="12.7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  <c r="AR915" s="23"/>
      <c r="AS915" s="23"/>
      <c r="AT915" s="23"/>
      <c r="AU915" s="23"/>
      <c r="AV915" s="23"/>
      <c r="AW915" s="23"/>
      <c r="AX915" s="23"/>
      <c r="AY915" s="23"/>
      <c r="AZ915" s="23"/>
      <c r="BA915" s="23"/>
      <c r="BB915" s="23"/>
      <c r="BC915" s="23"/>
      <c r="BD915" s="23"/>
      <c r="BE915" s="23"/>
      <c r="BF915" s="23"/>
      <c r="BG915" s="23"/>
      <c r="BH915" s="23"/>
      <c r="BI915" s="23"/>
      <c r="BJ915" s="23"/>
      <c r="BK915" s="23"/>
      <c r="BL915" s="23"/>
      <c r="BM915" s="23"/>
      <c r="BN915" s="23"/>
      <c r="BO915" s="23"/>
      <c r="BP915" s="23"/>
      <c r="BQ915" s="23"/>
      <c r="BR915" s="23"/>
      <c r="BS915" s="23"/>
      <c r="BT915" s="23"/>
      <c r="BU915" s="23"/>
      <c r="BV915" s="23"/>
      <c r="BW915" s="23"/>
    </row>
    <row r="916" spans="1:75" ht="12.7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V916" s="23"/>
      <c r="AW916" s="23"/>
      <c r="AX916" s="23"/>
      <c r="AY916" s="23"/>
      <c r="AZ916" s="23"/>
      <c r="BA916" s="23"/>
      <c r="BB916" s="23"/>
      <c r="BC916" s="23"/>
      <c r="BD916" s="23"/>
      <c r="BE916" s="23"/>
      <c r="BF916" s="23"/>
      <c r="BG916" s="23"/>
      <c r="BH916" s="23"/>
      <c r="BI916" s="23"/>
      <c r="BJ916" s="23"/>
      <c r="BK916" s="23"/>
      <c r="BL916" s="23"/>
      <c r="BM916" s="23"/>
      <c r="BN916" s="23"/>
      <c r="BO916" s="23"/>
      <c r="BP916" s="23"/>
      <c r="BQ916" s="23"/>
      <c r="BR916" s="23"/>
      <c r="BS916" s="23"/>
      <c r="BT916" s="23"/>
      <c r="BU916" s="23"/>
      <c r="BV916" s="23"/>
      <c r="BW916" s="23"/>
    </row>
    <row r="917" spans="1:75" ht="12.7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  <c r="AY917" s="23"/>
      <c r="AZ917" s="23"/>
      <c r="BA917" s="23"/>
      <c r="BB917" s="23"/>
      <c r="BC917" s="23"/>
      <c r="BD917" s="23"/>
      <c r="BE917" s="23"/>
      <c r="BF917" s="23"/>
      <c r="BG917" s="23"/>
      <c r="BH917" s="23"/>
      <c r="BI917" s="23"/>
      <c r="BJ917" s="23"/>
      <c r="BK917" s="23"/>
      <c r="BL917" s="23"/>
      <c r="BM917" s="23"/>
      <c r="BN917" s="23"/>
      <c r="BO917" s="23"/>
      <c r="BP917" s="23"/>
      <c r="BQ917" s="23"/>
      <c r="BR917" s="23"/>
      <c r="BS917" s="23"/>
      <c r="BT917" s="23"/>
      <c r="BU917" s="23"/>
      <c r="BV917" s="23"/>
      <c r="BW917" s="23"/>
    </row>
    <row r="918" spans="1:75" ht="12.7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23"/>
      <c r="AS918" s="23"/>
      <c r="AT918" s="23"/>
      <c r="AU918" s="23"/>
      <c r="AV918" s="23"/>
      <c r="AW918" s="23"/>
      <c r="AX918" s="23"/>
      <c r="AY918" s="23"/>
      <c r="AZ918" s="23"/>
      <c r="BA918" s="23"/>
      <c r="BB918" s="23"/>
      <c r="BC918" s="23"/>
      <c r="BD918" s="23"/>
      <c r="BE918" s="23"/>
      <c r="BF918" s="23"/>
      <c r="BG918" s="23"/>
      <c r="BH918" s="23"/>
      <c r="BI918" s="23"/>
      <c r="BJ918" s="23"/>
      <c r="BK918" s="23"/>
      <c r="BL918" s="23"/>
      <c r="BM918" s="23"/>
      <c r="BN918" s="23"/>
      <c r="BO918" s="23"/>
      <c r="BP918" s="23"/>
      <c r="BQ918" s="23"/>
      <c r="BR918" s="23"/>
      <c r="BS918" s="23"/>
      <c r="BT918" s="23"/>
      <c r="BU918" s="23"/>
      <c r="BV918" s="23"/>
      <c r="BW918" s="23"/>
    </row>
    <row r="919" spans="1:75" ht="12.7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  <c r="AR919" s="23"/>
      <c r="AS919" s="23"/>
      <c r="AT919" s="23"/>
      <c r="AU919" s="23"/>
      <c r="AV919" s="23"/>
      <c r="AW919" s="23"/>
      <c r="AX919" s="23"/>
      <c r="AY919" s="23"/>
      <c r="AZ919" s="23"/>
      <c r="BA919" s="23"/>
      <c r="BB919" s="23"/>
      <c r="BC919" s="23"/>
      <c r="BD919" s="23"/>
      <c r="BE919" s="23"/>
      <c r="BF919" s="23"/>
      <c r="BG919" s="23"/>
      <c r="BH919" s="23"/>
      <c r="BI919" s="23"/>
      <c r="BJ919" s="23"/>
      <c r="BK919" s="23"/>
      <c r="BL919" s="23"/>
      <c r="BM919" s="23"/>
      <c r="BN919" s="23"/>
      <c r="BO919" s="23"/>
      <c r="BP919" s="23"/>
      <c r="BQ919" s="23"/>
      <c r="BR919" s="23"/>
      <c r="BS919" s="23"/>
      <c r="BT919" s="23"/>
      <c r="BU919" s="23"/>
      <c r="BV919" s="23"/>
      <c r="BW919" s="23"/>
    </row>
    <row r="920" spans="1:75" ht="12.7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V920" s="23"/>
      <c r="AW920" s="23"/>
      <c r="AX920" s="23"/>
      <c r="AY920" s="23"/>
      <c r="AZ920" s="23"/>
      <c r="BA920" s="23"/>
      <c r="BB920" s="23"/>
      <c r="BC920" s="23"/>
      <c r="BD920" s="23"/>
      <c r="BE920" s="23"/>
      <c r="BF920" s="23"/>
      <c r="BG920" s="23"/>
      <c r="BH920" s="23"/>
      <c r="BI920" s="23"/>
      <c r="BJ920" s="23"/>
      <c r="BK920" s="23"/>
      <c r="BL920" s="23"/>
      <c r="BM920" s="23"/>
      <c r="BN920" s="23"/>
      <c r="BO920" s="23"/>
      <c r="BP920" s="23"/>
      <c r="BQ920" s="23"/>
      <c r="BR920" s="23"/>
      <c r="BS920" s="23"/>
      <c r="BT920" s="23"/>
      <c r="BU920" s="23"/>
      <c r="BV920" s="23"/>
      <c r="BW920" s="23"/>
    </row>
    <row r="921" spans="1:75" ht="12.7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V921" s="23"/>
      <c r="AW921" s="23"/>
      <c r="AX921" s="23"/>
      <c r="AY921" s="23"/>
      <c r="AZ921" s="23"/>
      <c r="BA921" s="23"/>
      <c r="BB921" s="23"/>
      <c r="BC921" s="23"/>
      <c r="BD921" s="23"/>
      <c r="BE921" s="23"/>
      <c r="BF921" s="23"/>
      <c r="BG921" s="23"/>
      <c r="BH921" s="23"/>
      <c r="BI921" s="23"/>
      <c r="BJ921" s="23"/>
      <c r="BK921" s="23"/>
      <c r="BL921" s="23"/>
      <c r="BM921" s="23"/>
      <c r="BN921" s="23"/>
      <c r="BO921" s="23"/>
      <c r="BP921" s="23"/>
      <c r="BQ921" s="23"/>
      <c r="BR921" s="23"/>
      <c r="BS921" s="23"/>
      <c r="BT921" s="23"/>
      <c r="BU921" s="23"/>
      <c r="BV921" s="23"/>
      <c r="BW921" s="23"/>
    </row>
    <row r="922" spans="1:75" ht="12.7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V922" s="23"/>
      <c r="AW922" s="23"/>
      <c r="AX922" s="23"/>
      <c r="AY922" s="23"/>
      <c r="AZ922" s="23"/>
      <c r="BA922" s="23"/>
      <c r="BB922" s="23"/>
      <c r="BC922" s="23"/>
      <c r="BD922" s="23"/>
      <c r="BE922" s="23"/>
      <c r="BF922" s="23"/>
      <c r="BG922" s="23"/>
      <c r="BH922" s="23"/>
      <c r="BI922" s="23"/>
      <c r="BJ922" s="23"/>
      <c r="BK922" s="23"/>
      <c r="BL922" s="23"/>
      <c r="BM922" s="23"/>
      <c r="BN922" s="23"/>
      <c r="BO922" s="23"/>
      <c r="BP922" s="23"/>
      <c r="BQ922" s="23"/>
      <c r="BR922" s="23"/>
      <c r="BS922" s="23"/>
      <c r="BT922" s="23"/>
      <c r="BU922" s="23"/>
      <c r="BV922" s="23"/>
      <c r="BW922" s="23"/>
    </row>
    <row r="923" spans="1:75" ht="12.7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  <c r="AZ923" s="23"/>
      <c r="BA923" s="23"/>
      <c r="BB923" s="23"/>
      <c r="BC923" s="23"/>
      <c r="BD923" s="23"/>
      <c r="BE923" s="23"/>
      <c r="BF923" s="23"/>
      <c r="BG923" s="23"/>
      <c r="BH923" s="23"/>
      <c r="BI923" s="23"/>
      <c r="BJ923" s="23"/>
      <c r="BK923" s="23"/>
      <c r="BL923" s="23"/>
      <c r="BM923" s="23"/>
      <c r="BN923" s="23"/>
      <c r="BO923" s="23"/>
      <c r="BP923" s="23"/>
      <c r="BQ923" s="23"/>
      <c r="BR923" s="23"/>
      <c r="BS923" s="23"/>
      <c r="BT923" s="23"/>
      <c r="BU923" s="23"/>
      <c r="BV923" s="23"/>
      <c r="BW923" s="23"/>
    </row>
    <row r="924" spans="1:75" ht="12.7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  <c r="AY924" s="23"/>
      <c r="AZ924" s="23"/>
      <c r="BA924" s="23"/>
      <c r="BB924" s="23"/>
      <c r="BC924" s="23"/>
      <c r="BD924" s="23"/>
      <c r="BE924" s="23"/>
      <c r="BF924" s="23"/>
      <c r="BG924" s="23"/>
      <c r="BH924" s="23"/>
      <c r="BI924" s="23"/>
      <c r="BJ924" s="23"/>
      <c r="BK924" s="23"/>
      <c r="BL924" s="23"/>
      <c r="BM924" s="23"/>
      <c r="BN924" s="23"/>
      <c r="BO924" s="23"/>
      <c r="BP924" s="23"/>
      <c r="BQ924" s="23"/>
      <c r="BR924" s="23"/>
      <c r="BS924" s="23"/>
      <c r="BT924" s="23"/>
      <c r="BU924" s="23"/>
      <c r="BV924" s="23"/>
      <c r="BW924" s="23"/>
    </row>
    <row r="925" spans="1:75" ht="12.7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  <c r="AY925" s="23"/>
      <c r="AZ925" s="23"/>
      <c r="BA925" s="23"/>
      <c r="BB925" s="23"/>
      <c r="BC925" s="23"/>
      <c r="BD925" s="23"/>
      <c r="BE925" s="23"/>
      <c r="BF925" s="23"/>
      <c r="BG925" s="23"/>
      <c r="BH925" s="23"/>
      <c r="BI925" s="23"/>
      <c r="BJ925" s="23"/>
      <c r="BK925" s="23"/>
      <c r="BL925" s="23"/>
      <c r="BM925" s="23"/>
      <c r="BN925" s="23"/>
      <c r="BO925" s="23"/>
      <c r="BP925" s="23"/>
      <c r="BQ925" s="23"/>
      <c r="BR925" s="23"/>
      <c r="BS925" s="23"/>
      <c r="BT925" s="23"/>
      <c r="BU925" s="23"/>
      <c r="BV925" s="23"/>
      <c r="BW925" s="23"/>
    </row>
    <row r="926" spans="1:75" ht="12.7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V926" s="23"/>
      <c r="AW926" s="23"/>
      <c r="AX926" s="23"/>
      <c r="AY926" s="23"/>
      <c r="AZ926" s="23"/>
      <c r="BA926" s="23"/>
      <c r="BB926" s="23"/>
      <c r="BC926" s="23"/>
      <c r="BD926" s="23"/>
      <c r="BE926" s="23"/>
      <c r="BF926" s="23"/>
      <c r="BG926" s="23"/>
      <c r="BH926" s="23"/>
      <c r="BI926" s="23"/>
      <c r="BJ926" s="23"/>
      <c r="BK926" s="23"/>
      <c r="BL926" s="23"/>
      <c r="BM926" s="23"/>
      <c r="BN926" s="23"/>
      <c r="BO926" s="23"/>
      <c r="BP926" s="23"/>
      <c r="BQ926" s="23"/>
      <c r="BR926" s="23"/>
      <c r="BS926" s="23"/>
      <c r="BT926" s="23"/>
      <c r="BU926" s="23"/>
      <c r="BV926" s="23"/>
      <c r="BW926" s="23"/>
    </row>
    <row r="927" spans="1:75" ht="12.7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  <c r="AR927" s="23"/>
      <c r="AS927" s="23"/>
      <c r="AT927" s="23"/>
      <c r="AU927" s="23"/>
      <c r="AV927" s="23"/>
      <c r="AW927" s="23"/>
      <c r="AX927" s="23"/>
      <c r="AY927" s="23"/>
      <c r="AZ927" s="23"/>
      <c r="BA927" s="23"/>
      <c r="BB927" s="23"/>
      <c r="BC927" s="23"/>
      <c r="BD927" s="23"/>
      <c r="BE927" s="23"/>
      <c r="BF927" s="23"/>
      <c r="BG927" s="23"/>
      <c r="BH927" s="23"/>
      <c r="BI927" s="23"/>
      <c r="BJ927" s="23"/>
      <c r="BK927" s="23"/>
      <c r="BL927" s="23"/>
      <c r="BM927" s="23"/>
      <c r="BN927" s="23"/>
      <c r="BO927" s="23"/>
      <c r="BP927" s="23"/>
      <c r="BQ927" s="23"/>
      <c r="BR927" s="23"/>
      <c r="BS927" s="23"/>
      <c r="BT927" s="23"/>
      <c r="BU927" s="23"/>
      <c r="BV927" s="23"/>
      <c r="BW927" s="23"/>
    </row>
    <row r="928" spans="1:75" ht="12.7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  <c r="AR928" s="23"/>
      <c r="AS928" s="23"/>
      <c r="AT928" s="23"/>
      <c r="AU928" s="23"/>
      <c r="AV928" s="23"/>
      <c r="AW928" s="23"/>
      <c r="AX928" s="23"/>
      <c r="AY928" s="23"/>
      <c r="AZ928" s="23"/>
      <c r="BA928" s="23"/>
      <c r="BB928" s="23"/>
      <c r="BC928" s="23"/>
      <c r="BD928" s="23"/>
      <c r="BE928" s="23"/>
      <c r="BF928" s="23"/>
      <c r="BG928" s="23"/>
      <c r="BH928" s="23"/>
      <c r="BI928" s="23"/>
      <c r="BJ928" s="23"/>
      <c r="BK928" s="23"/>
      <c r="BL928" s="23"/>
      <c r="BM928" s="23"/>
      <c r="BN928" s="23"/>
      <c r="BO928" s="23"/>
      <c r="BP928" s="23"/>
      <c r="BQ928" s="23"/>
      <c r="BR928" s="23"/>
      <c r="BS928" s="23"/>
      <c r="BT928" s="23"/>
      <c r="BU928" s="23"/>
      <c r="BV928" s="23"/>
      <c r="BW928" s="23"/>
    </row>
    <row r="929" spans="1:75" ht="12.7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  <c r="AY929" s="23"/>
      <c r="AZ929" s="23"/>
      <c r="BA929" s="23"/>
      <c r="BB929" s="23"/>
      <c r="BC929" s="23"/>
      <c r="BD929" s="23"/>
      <c r="BE929" s="23"/>
      <c r="BF929" s="23"/>
      <c r="BG929" s="23"/>
      <c r="BH929" s="23"/>
      <c r="BI929" s="23"/>
      <c r="BJ929" s="23"/>
      <c r="BK929" s="23"/>
      <c r="BL929" s="23"/>
      <c r="BM929" s="23"/>
      <c r="BN929" s="23"/>
      <c r="BO929" s="23"/>
      <c r="BP929" s="23"/>
      <c r="BQ929" s="23"/>
      <c r="BR929" s="23"/>
      <c r="BS929" s="23"/>
      <c r="BT929" s="23"/>
      <c r="BU929" s="23"/>
      <c r="BV929" s="23"/>
      <c r="BW929" s="23"/>
    </row>
    <row r="930" spans="1:75" ht="12.7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23"/>
      <c r="AR930" s="23"/>
      <c r="AS930" s="23"/>
      <c r="AT930" s="23"/>
      <c r="AU930" s="23"/>
      <c r="AV930" s="23"/>
      <c r="AW930" s="23"/>
      <c r="AX930" s="23"/>
      <c r="AY930" s="23"/>
      <c r="AZ930" s="23"/>
      <c r="BA930" s="23"/>
      <c r="BB930" s="23"/>
      <c r="BC930" s="23"/>
      <c r="BD930" s="23"/>
      <c r="BE930" s="23"/>
      <c r="BF930" s="23"/>
      <c r="BG930" s="23"/>
      <c r="BH930" s="23"/>
      <c r="BI930" s="23"/>
      <c r="BJ930" s="23"/>
      <c r="BK930" s="23"/>
      <c r="BL930" s="23"/>
      <c r="BM930" s="23"/>
      <c r="BN930" s="23"/>
      <c r="BO930" s="23"/>
      <c r="BP930" s="23"/>
      <c r="BQ930" s="23"/>
      <c r="BR930" s="23"/>
      <c r="BS930" s="23"/>
      <c r="BT930" s="23"/>
      <c r="BU930" s="23"/>
      <c r="BV930" s="23"/>
      <c r="BW930" s="23"/>
    </row>
    <row r="931" spans="1:75" ht="12.7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  <c r="AU931" s="23"/>
      <c r="AV931" s="23"/>
      <c r="AW931" s="23"/>
      <c r="AX931" s="23"/>
      <c r="AY931" s="23"/>
      <c r="AZ931" s="23"/>
      <c r="BA931" s="23"/>
      <c r="BB931" s="23"/>
      <c r="BC931" s="23"/>
      <c r="BD931" s="23"/>
      <c r="BE931" s="23"/>
      <c r="BF931" s="23"/>
      <c r="BG931" s="23"/>
      <c r="BH931" s="23"/>
      <c r="BI931" s="23"/>
      <c r="BJ931" s="23"/>
      <c r="BK931" s="23"/>
      <c r="BL931" s="23"/>
      <c r="BM931" s="23"/>
      <c r="BN931" s="23"/>
      <c r="BO931" s="23"/>
      <c r="BP931" s="23"/>
      <c r="BQ931" s="23"/>
      <c r="BR931" s="23"/>
      <c r="BS931" s="23"/>
      <c r="BT931" s="23"/>
      <c r="BU931" s="23"/>
      <c r="BV931" s="23"/>
      <c r="BW931" s="23"/>
    </row>
    <row r="932" spans="1:75" ht="12.7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  <c r="AR932" s="23"/>
      <c r="AS932" s="23"/>
      <c r="AT932" s="23"/>
      <c r="AU932" s="23"/>
      <c r="AV932" s="23"/>
      <c r="AW932" s="23"/>
      <c r="AX932" s="23"/>
      <c r="AY932" s="23"/>
      <c r="AZ932" s="23"/>
      <c r="BA932" s="23"/>
      <c r="BB932" s="23"/>
      <c r="BC932" s="23"/>
      <c r="BD932" s="23"/>
      <c r="BE932" s="23"/>
      <c r="BF932" s="23"/>
      <c r="BG932" s="23"/>
      <c r="BH932" s="23"/>
      <c r="BI932" s="23"/>
      <c r="BJ932" s="23"/>
      <c r="BK932" s="23"/>
      <c r="BL932" s="23"/>
      <c r="BM932" s="23"/>
      <c r="BN932" s="23"/>
      <c r="BO932" s="23"/>
      <c r="BP932" s="23"/>
      <c r="BQ932" s="23"/>
      <c r="BR932" s="23"/>
      <c r="BS932" s="23"/>
      <c r="BT932" s="23"/>
      <c r="BU932" s="23"/>
      <c r="BV932" s="23"/>
      <c r="BW932" s="23"/>
    </row>
    <row r="933" spans="1:75" ht="12.7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  <c r="AQ933" s="23"/>
      <c r="AR933" s="23"/>
      <c r="AS933" s="23"/>
      <c r="AT933" s="23"/>
      <c r="AU933" s="23"/>
      <c r="AV933" s="23"/>
      <c r="AW933" s="23"/>
      <c r="AX933" s="23"/>
      <c r="AY933" s="23"/>
      <c r="AZ933" s="23"/>
      <c r="BA933" s="23"/>
      <c r="BB933" s="23"/>
      <c r="BC933" s="23"/>
      <c r="BD933" s="23"/>
      <c r="BE933" s="23"/>
      <c r="BF933" s="23"/>
      <c r="BG933" s="23"/>
      <c r="BH933" s="23"/>
      <c r="BI933" s="23"/>
      <c r="BJ933" s="23"/>
      <c r="BK933" s="23"/>
      <c r="BL933" s="23"/>
      <c r="BM933" s="23"/>
      <c r="BN933" s="23"/>
      <c r="BO933" s="23"/>
      <c r="BP933" s="23"/>
      <c r="BQ933" s="23"/>
      <c r="BR933" s="23"/>
      <c r="BS933" s="23"/>
      <c r="BT933" s="23"/>
      <c r="BU933" s="23"/>
      <c r="BV933" s="23"/>
      <c r="BW933" s="23"/>
    </row>
    <row r="934" spans="1:75" ht="12.7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  <c r="AR934" s="23"/>
      <c r="AS934" s="23"/>
      <c r="AT934" s="23"/>
      <c r="AU934" s="23"/>
      <c r="AV934" s="23"/>
      <c r="AW934" s="23"/>
      <c r="AX934" s="23"/>
      <c r="AY934" s="23"/>
      <c r="AZ934" s="23"/>
      <c r="BA934" s="23"/>
      <c r="BB934" s="23"/>
      <c r="BC934" s="23"/>
      <c r="BD934" s="23"/>
      <c r="BE934" s="23"/>
      <c r="BF934" s="23"/>
      <c r="BG934" s="23"/>
      <c r="BH934" s="23"/>
      <c r="BI934" s="23"/>
      <c r="BJ934" s="23"/>
      <c r="BK934" s="23"/>
      <c r="BL934" s="23"/>
      <c r="BM934" s="23"/>
      <c r="BN934" s="23"/>
      <c r="BO934" s="23"/>
      <c r="BP934" s="23"/>
      <c r="BQ934" s="23"/>
      <c r="BR934" s="23"/>
      <c r="BS934" s="23"/>
      <c r="BT934" s="23"/>
      <c r="BU934" s="23"/>
      <c r="BV934" s="23"/>
      <c r="BW934" s="23"/>
    </row>
    <row r="935" spans="1:75" ht="12.7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  <c r="AR935" s="23"/>
      <c r="AS935" s="23"/>
      <c r="AT935" s="23"/>
      <c r="AU935" s="23"/>
      <c r="AV935" s="23"/>
      <c r="AW935" s="23"/>
      <c r="AX935" s="23"/>
      <c r="AY935" s="23"/>
      <c r="AZ935" s="23"/>
      <c r="BA935" s="23"/>
      <c r="BB935" s="23"/>
      <c r="BC935" s="23"/>
      <c r="BD935" s="23"/>
      <c r="BE935" s="23"/>
      <c r="BF935" s="23"/>
      <c r="BG935" s="23"/>
      <c r="BH935" s="23"/>
      <c r="BI935" s="23"/>
      <c r="BJ935" s="23"/>
      <c r="BK935" s="23"/>
      <c r="BL935" s="23"/>
      <c r="BM935" s="23"/>
      <c r="BN935" s="23"/>
      <c r="BO935" s="23"/>
      <c r="BP935" s="23"/>
      <c r="BQ935" s="23"/>
      <c r="BR935" s="23"/>
      <c r="BS935" s="23"/>
      <c r="BT935" s="23"/>
      <c r="BU935" s="23"/>
      <c r="BV935" s="23"/>
      <c r="BW935" s="23"/>
    </row>
    <row r="936" spans="1:75" ht="12.7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  <c r="AQ936" s="23"/>
      <c r="AR936" s="23"/>
      <c r="AS936" s="23"/>
      <c r="AT936" s="23"/>
      <c r="AU936" s="23"/>
      <c r="AV936" s="23"/>
      <c r="AW936" s="23"/>
      <c r="AX936" s="23"/>
      <c r="AY936" s="23"/>
      <c r="AZ936" s="23"/>
      <c r="BA936" s="23"/>
      <c r="BB936" s="23"/>
      <c r="BC936" s="23"/>
      <c r="BD936" s="23"/>
      <c r="BE936" s="23"/>
      <c r="BF936" s="23"/>
      <c r="BG936" s="23"/>
      <c r="BH936" s="23"/>
      <c r="BI936" s="23"/>
      <c r="BJ936" s="23"/>
      <c r="BK936" s="23"/>
      <c r="BL936" s="23"/>
      <c r="BM936" s="23"/>
      <c r="BN936" s="23"/>
      <c r="BO936" s="23"/>
      <c r="BP936" s="23"/>
      <c r="BQ936" s="23"/>
      <c r="BR936" s="23"/>
      <c r="BS936" s="23"/>
      <c r="BT936" s="23"/>
      <c r="BU936" s="23"/>
      <c r="BV936" s="23"/>
      <c r="BW936" s="23"/>
    </row>
    <row r="937" spans="1:75" ht="12.7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  <c r="AQ937" s="23"/>
      <c r="AR937" s="23"/>
      <c r="AS937" s="23"/>
      <c r="AT937" s="23"/>
      <c r="AU937" s="23"/>
      <c r="AV937" s="23"/>
      <c r="AW937" s="23"/>
      <c r="AX937" s="23"/>
      <c r="AY937" s="23"/>
      <c r="AZ937" s="23"/>
      <c r="BA937" s="23"/>
      <c r="BB937" s="23"/>
      <c r="BC937" s="23"/>
      <c r="BD937" s="23"/>
      <c r="BE937" s="23"/>
      <c r="BF937" s="23"/>
      <c r="BG937" s="23"/>
      <c r="BH937" s="23"/>
      <c r="BI937" s="23"/>
      <c r="BJ937" s="23"/>
      <c r="BK937" s="23"/>
      <c r="BL937" s="23"/>
      <c r="BM937" s="23"/>
      <c r="BN937" s="23"/>
      <c r="BO937" s="23"/>
      <c r="BP937" s="23"/>
      <c r="BQ937" s="23"/>
      <c r="BR937" s="23"/>
      <c r="BS937" s="23"/>
      <c r="BT937" s="23"/>
      <c r="BU937" s="23"/>
      <c r="BV937" s="23"/>
      <c r="BW937" s="23"/>
    </row>
    <row r="938" spans="1:75" ht="12.7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  <c r="AQ938" s="23"/>
      <c r="AR938" s="23"/>
      <c r="AS938" s="23"/>
      <c r="AT938" s="23"/>
      <c r="AU938" s="23"/>
      <c r="AV938" s="23"/>
      <c r="AW938" s="23"/>
      <c r="AX938" s="23"/>
      <c r="AY938" s="23"/>
      <c r="AZ938" s="23"/>
      <c r="BA938" s="23"/>
      <c r="BB938" s="23"/>
      <c r="BC938" s="23"/>
      <c r="BD938" s="23"/>
      <c r="BE938" s="23"/>
      <c r="BF938" s="23"/>
      <c r="BG938" s="23"/>
      <c r="BH938" s="23"/>
      <c r="BI938" s="23"/>
      <c r="BJ938" s="23"/>
      <c r="BK938" s="23"/>
      <c r="BL938" s="23"/>
      <c r="BM938" s="23"/>
      <c r="BN938" s="23"/>
      <c r="BO938" s="23"/>
      <c r="BP938" s="23"/>
      <c r="BQ938" s="23"/>
      <c r="BR938" s="23"/>
      <c r="BS938" s="23"/>
      <c r="BT938" s="23"/>
      <c r="BU938" s="23"/>
      <c r="BV938" s="23"/>
      <c r="BW938" s="23"/>
    </row>
    <row r="939" spans="1:75" ht="12.7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  <c r="AR939" s="23"/>
      <c r="AS939" s="23"/>
      <c r="AT939" s="23"/>
      <c r="AU939" s="23"/>
      <c r="AV939" s="23"/>
      <c r="AW939" s="23"/>
      <c r="AX939" s="23"/>
      <c r="AY939" s="23"/>
      <c r="AZ939" s="23"/>
      <c r="BA939" s="23"/>
      <c r="BB939" s="23"/>
      <c r="BC939" s="23"/>
      <c r="BD939" s="23"/>
      <c r="BE939" s="23"/>
      <c r="BF939" s="23"/>
      <c r="BG939" s="23"/>
      <c r="BH939" s="23"/>
      <c r="BI939" s="23"/>
      <c r="BJ939" s="23"/>
      <c r="BK939" s="23"/>
      <c r="BL939" s="23"/>
      <c r="BM939" s="23"/>
      <c r="BN939" s="23"/>
      <c r="BO939" s="23"/>
      <c r="BP939" s="23"/>
      <c r="BQ939" s="23"/>
      <c r="BR939" s="23"/>
      <c r="BS939" s="23"/>
      <c r="BT939" s="23"/>
      <c r="BU939" s="23"/>
      <c r="BV939" s="23"/>
      <c r="BW939" s="23"/>
    </row>
    <row r="940" spans="1:75" ht="12.7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  <c r="AR940" s="23"/>
      <c r="AS940" s="23"/>
      <c r="AT940" s="23"/>
      <c r="AU940" s="23"/>
      <c r="AV940" s="23"/>
      <c r="AW940" s="23"/>
      <c r="AX940" s="23"/>
      <c r="AY940" s="23"/>
      <c r="AZ940" s="23"/>
      <c r="BA940" s="23"/>
      <c r="BB940" s="23"/>
      <c r="BC940" s="23"/>
      <c r="BD940" s="23"/>
      <c r="BE940" s="23"/>
      <c r="BF940" s="23"/>
      <c r="BG940" s="23"/>
      <c r="BH940" s="23"/>
      <c r="BI940" s="23"/>
      <c r="BJ940" s="23"/>
      <c r="BK940" s="23"/>
      <c r="BL940" s="23"/>
      <c r="BM940" s="23"/>
      <c r="BN940" s="23"/>
      <c r="BO940" s="23"/>
      <c r="BP940" s="23"/>
      <c r="BQ940" s="23"/>
      <c r="BR940" s="23"/>
      <c r="BS940" s="23"/>
      <c r="BT940" s="23"/>
      <c r="BU940" s="23"/>
      <c r="BV940" s="23"/>
      <c r="BW940" s="23"/>
    </row>
    <row r="941" spans="1:75" ht="12.7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  <c r="AU941" s="23"/>
      <c r="AV941" s="23"/>
      <c r="AW941" s="23"/>
      <c r="AX941" s="23"/>
      <c r="AY941" s="23"/>
      <c r="AZ941" s="23"/>
      <c r="BA941" s="23"/>
      <c r="BB941" s="23"/>
      <c r="BC941" s="23"/>
      <c r="BD941" s="23"/>
      <c r="BE941" s="23"/>
      <c r="BF941" s="23"/>
      <c r="BG941" s="23"/>
      <c r="BH941" s="23"/>
      <c r="BI941" s="23"/>
      <c r="BJ941" s="23"/>
      <c r="BK941" s="23"/>
      <c r="BL941" s="23"/>
      <c r="BM941" s="23"/>
      <c r="BN941" s="23"/>
      <c r="BO941" s="23"/>
      <c r="BP941" s="23"/>
      <c r="BQ941" s="23"/>
      <c r="BR941" s="23"/>
      <c r="BS941" s="23"/>
      <c r="BT941" s="23"/>
      <c r="BU941" s="23"/>
      <c r="BV941" s="23"/>
      <c r="BW941" s="23"/>
    </row>
    <row r="942" spans="1:75" ht="12.7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  <c r="AR942" s="23"/>
      <c r="AS942" s="23"/>
      <c r="AT942" s="23"/>
      <c r="AU942" s="23"/>
      <c r="AV942" s="23"/>
      <c r="AW942" s="23"/>
      <c r="AX942" s="23"/>
      <c r="AY942" s="23"/>
      <c r="AZ942" s="23"/>
      <c r="BA942" s="23"/>
      <c r="BB942" s="23"/>
      <c r="BC942" s="23"/>
      <c r="BD942" s="23"/>
      <c r="BE942" s="23"/>
      <c r="BF942" s="23"/>
      <c r="BG942" s="23"/>
      <c r="BH942" s="23"/>
      <c r="BI942" s="23"/>
      <c r="BJ942" s="23"/>
      <c r="BK942" s="23"/>
      <c r="BL942" s="23"/>
      <c r="BM942" s="23"/>
      <c r="BN942" s="23"/>
      <c r="BO942" s="23"/>
      <c r="BP942" s="23"/>
      <c r="BQ942" s="23"/>
      <c r="BR942" s="23"/>
      <c r="BS942" s="23"/>
      <c r="BT942" s="23"/>
      <c r="BU942" s="23"/>
      <c r="BV942" s="23"/>
      <c r="BW942" s="23"/>
    </row>
    <row r="943" spans="1:75" ht="12.7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V943" s="23"/>
      <c r="AW943" s="23"/>
      <c r="AX943" s="23"/>
      <c r="AY943" s="23"/>
      <c r="AZ943" s="23"/>
      <c r="BA943" s="23"/>
      <c r="BB943" s="23"/>
      <c r="BC943" s="23"/>
      <c r="BD943" s="23"/>
      <c r="BE943" s="23"/>
      <c r="BF943" s="23"/>
      <c r="BG943" s="23"/>
      <c r="BH943" s="23"/>
      <c r="BI943" s="23"/>
      <c r="BJ943" s="23"/>
      <c r="BK943" s="23"/>
      <c r="BL943" s="23"/>
      <c r="BM943" s="23"/>
      <c r="BN943" s="23"/>
      <c r="BO943" s="23"/>
      <c r="BP943" s="23"/>
      <c r="BQ943" s="23"/>
      <c r="BR943" s="23"/>
      <c r="BS943" s="23"/>
      <c r="BT943" s="23"/>
      <c r="BU943" s="23"/>
      <c r="BV943" s="23"/>
      <c r="BW943" s="23"/>
    </row>
    <row r="944" spans="1:75" ht="12.7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23"/>
      <c r="AS944" s="23"/>
      <c r="AT944" s="23"/>
      <c r="AU944" s="23"/>
      <c r="AV944" s="23"/>
      <c r="AW944" s="23"/>
      <c r="AX944" s="23"/>
      <c r="AY944" s="23"/>
      <c r="AZ944" s="23"/>
      <c r="BA944" s="23"/>
      <c r="BB944" s="23"/>
      <c r="BC944" s="23"/>
      <c r="BD944" s="23"/>
      <c r="BE944" s="23"/>
      <c r="BF944" s="23"/>
      <c r="BG944" s="23"/>
      <c r="BH944" s="23"/>
      <c r="BI944" s="23"/>
      <c r="BJ944" s="23"/>
      <c r="BK944" s="23"/>
      <c r="BL944" s="23"/>
      <c r="BM944" s="23"/>
      <c r="BN944" s="23"/>
      <c r="BO944" s="23"/>
      <c r="BP944" s="23"/>
      <c r="BQ944" s="23"/>
      <c r="BR944" s="23"/>
      <c r="BS944" s="23"/>
      <c r="BT944" s="23"/>
      <c r="BU944" s="23"/>
      <c r="BV944" s="23"/>
      <c r="BW944" s="23"/>
    </row>
    <row r="945" spans="1:75" ht="12.7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  <c r="AR945" s="23"/>
      <c r="AS945" s="23"/>
      <c r="AT945" s="23"/>
      <c r="AU945" s="23"/>
      <c r="AV945" s="23"/>
      <c r="AW945" s="23"/>
      <c r="AX945" s="23"/>
      <c r="AY945" s="23"/>
      <c r="AZ945" s="23"/>
      <c r="BA945" s="23"/>
      <c r="BB945" s="23"/>
      <c r="BC945" s="23"/>
      <c r="BD945" s="23"/>
      <c r="BE945" s="23"/>
      <c r="BF945" s="23"/>
      <c r="BG945" s="23"/>
      <c r="BH945" s="23"/>
      <c r="BI945" s="23"/>
      <c r="BJ945" s="23"/>
      <c r="BK945" s="23"/>
      <c r="BL945" s="23"/>
      <c r="BM945" s="23"/>
      <c r="BN945" s="23"/>
      <c r="BO945" s="23"/>
      <c r="BP945" s="23"/>
      <c r="BQ945" s="23"/>
      <c r="BR945" s="23"/>
      <c r="BS945" s="23"/>
      <c r="BT945" s="23"/>
      <c r="BU945" s="23"/>
      <c r="BV945" s="23"/>
      <c r="BW945" s="23"/>
    </row>
    <row r="946" spans="1:75" ht="12.7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  <c r="AQ946" s="23"/>
      <c r="AR946" s="23"/>
      <c r="AS946" s="23"/>
      <c r="AT946" s="23"/>
      <c r="AU946" s="23"/>
      <c r="AV946" s="23"/>
      <c r="AW946" s="23"/>
      <c r="AX946" s="23"/>
      <c r="AY946" s="23"/>
      <c r="AZ946" s="23"/>
      <c r="BA946" s="23"/>
      <c r="BB946" s="23"/>
      <c r="BC946" s="23"/>
      <c r="BD946" s="23"/>
      <c r="BE946" s="23"/>
      <c r="BF946" s="23"/>
      <c r="BG946" s="23"/>
      <c r="BH946" s="23"/>
      <c r="BI946" s="23"/>
      <c r="BJ946" s="23"/>
      <c r="BK946" s="23"/>
      <c r="BL946" s="23"/>
      <c r="BM946" s="23"/>
      <c r="BN946" s="23"/>
      <c r="BO946" s="23"/>
      <c r="BP946" s="23"/>
      <c r="BQ946" s="23"/>
      <c r="BR946" s="23"/>
      <c r="BS946" s="23"/>
      <c r="BT946" s="23"/>
      <c r="BU946" s="23"/>
      <c r="BV946" s="23"/>
      <c r="BW946" s="23"/>
    </row>
    <row r="947" spans="1:75" ht="12.7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  <c r="AR947" s="23"/>
      <c r="AS947" s="23"/>
      <c r="AT947" s="23"/>
      <c r="AU947" s="23"/>
      <c r="AV947" s="23"/>
      <c r="AW947" s="23"/>
      <c r="AX947" s="23"/>
      <c r="AY947" s="23"/>
      <c r="AZ947" s="23"/>
      <c r="BA947" s="23"/>
      <c r="BB947" s="23"/>
      <c r="BC947" s="23"/>
      <c r="BD947" s="23"/>
      <c r="BE947" s="23"/>
      <c r="BF947" s="23"/>
      <c r="BG947" s="23"/>
      <c r="BH947" s="23"/>
      <c r="BI947" s="23"/>
      <c r="BJ947" s="23"/>
      <c r="BK947" s="23"/>
      <c r="BL947" s="23"/>
      <c r="BM947" s="23"/>
      <c r="BN947" s="23"/>
      <c r="BO947" s="23"/>
      <c r="BP947" s="23"/>
      <c r="BQ947" s="23"/>
      <c r="BR947" s="23"/>
      <c r="BS947" s="23"/>
      <c r="BT947" s="23"/>
      <c r="BU947" s="23"/>
      <c r="BV947" s="23"/>
      <c r="BW947" s="23"/>
    </row>
    <row r="948" spans="1:75" ht="12.7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23"/>
      <c r="AS948" s="23"/>
      <c r="AT948" s="23"/>
      <c r="AU948" s="23"/>
      <c r="AV948" s="23"/>
      <c r="AW948" s="23"/>
      <c r="AX948" s="23"/>
      <c r="AY948" s="23"/>
      <c r="AZ948" s="23"/>
      <c r="BA948" s="23"/>
      <c r="BB948" s="23"/>
      <c r="BC948" s="23"/>
      <c r="BD948" s="23"/>
      <c r="BE948" s="23"/>
      <c r="BF948" s="23"/>
      <c r="BG948" s="23"/>
      <c r="BH948" s="23"/>
      <c r="BI948" s="23"/>
      <c r="BJ948" s="23"/>
      <c r="BK948" s="23"/>
      <c r="BL948" s="23"/>
      <c r="BM948" s="23"/>
      <c r="BN948" s="23"/>
      <c r="BO948" s="23"/>
      <c r="BP948" s="23"/>
      <c r="BQ948" s="23"/>
      <c r="BR948" s="23"/>
      <c r="BS948" s="23"/>
      <c r="BT948" s="23"/>
      <c r="BU948" s="23"/>
      <c r="BV948" s="23"/>
      <c r="BW948" s="23"/>
    </row>
    <row r="949" spans="1:75" ht="12.7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V949" s="23"/>
      <c r="AW949" s="23"/>
      <c r="AX949" s="23"/>
      <c r="AY949" s="23"/>
      <c r="AZ949" s="23"/>
      <c r="BA949" s="23"/>
      <c r="BB949" s="23"/>
      <c r="BC949" s="23"/>
      <c r="BD949" s="23"/>
      <c r="BE949" s="23"/>
      <c r="BF949" s="23"/>
      <c r="BG949" s="23"/>
      <c r="BH949" s="23"/>
      <c r="BI949" s="23"/>
      <c r="BJ949" s="23"/>
      <c r="BK949" s="23"/>
      <c r="BL949" s="23"/>
      <c r="BM949" s="23"/>
      <c r="BN949" s="23"/>
      <c r="BO949" s="23"/>
      <c r="BP949" s="23"/>
      <c r="BQ949" s="23"/>
      <c r="BR949" s="23"/>
      <c r="BS949" s="23"/>
      <c r="BT949" s="23"/>
      <c r="BU949" s="23"/>
      <c r="BV949" s="23"/>
      <c r="BW949" s="23"/>
    </row>
    <row r="950" spans="1:75" ht="12.7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  <c r="AR950" s="23"/>
      <c r="AS950" s="23"/>
      <c r="AT950" s="23"/>
      <c r="AU950" s="23"/>
      <c r="AV950" s="23"/>
      <c r="AW950" s="23"/>
      <c r="AX950" s="23"/>
      <c r="AY950" s="23"/>
      <c r="AZ950" s="23"/>
      <c r="BA950" s="23"/>
      <c r="BB950" s="23"/>
      <c r="BC950" s="23"/>
      <c r="BD950" s="23"/>
      <c r="BE950" s="23"/>
      <c r="BF950" s="23"/>
      <c r="BG950" s="23"/>
      <c r="BH950" s="23"/>
      <c r="BI950" s="23"/>
      <c r="BJ950" s="23"/>
      <c r="BK950" s="23"/>
      <c r="BL950" s="23"/>
      <c r="BM950" s="23"/>
      <c r="BN950" s="23"/>
      <c r="BO950" s="23"/>
      <c r="BP950" s="23"/>
      <c r="BQ950" s="23"/>
      <c r="BR950" s="23"/>
      <c r="BS950" s="23"/>
      <c r="BT950" s="23"/>
      <c r="BU950" s="23"/>
      <c r="BV950" s="23"/>
      <c r="BW950" s="23"/>
    </row>
    <row r="951" spans="1:75" ht="12.7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  <c r="AY951" s="23"/>
      <c r="AZ951" s="23"/>
      <c r="BA951" s="23"/>
      <c r="BB951" s="23"/>
      <c r="BC951" s="23"/>
      <c r="BD951" s="23"/>
      <c r="BE951" s="23"/>
      <c r="BF951" s="23"/>
      <c r="BG951" s="23"/>
      <c r="BH951" s="23"/>
      <c r="BI951" s="23"/>
      <c r="BJ951" s="23"/>
      <c r="BK951" s="23"/>
      <c r="BL951" s="23"/>
      <c r="BM951" s="23"/>
      <c r="BN951" s="23"/>
      <c r="BO951" s="23"/>
      <c r="BP951" s="23"/>
      <c r="BQ951" s="23"/>
      <c r="BR951" s="23"/>
      <c r="BS951" s="23"/>
      <c r="BT951" s="23"/>
      <c r="BU951" s="23"/>
      <c r="BV951" s="23"/>
      <c r="BW951" s="23"/>
    </row>
    <row r="952" spans="1:75" ht="12.7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  <c r="AZ952" s="23"/>
      <c r="BA952" s="23"/>
      <c r="BB952" s="23"/>
      <c r="BC952" s="23"/>
      <c r="BD952" s="23"/>
      <c r="BE952" s="23"/>
      <c r="BF952" s="23"/>
      <c r="BG952" s="23"/>
      <c r="BH952" s="23"/>
      <c r="BI952" s="23"/>
      <c r="BJ952" s="23"/>
      <c r="BK952" s="23"/>
      <c r="BL952" s="23"/>
      <c r="BM952" s="23"/>
      <c r="BN952" s="23"/>
      <c r="BO952" s="23"/>
      <c r="BP952" s="23"/>
      <c r="BQ952" s="23"/>
      <c r="BR952" s="23"/>
      <c r="BS952" s="23"/>
      <c r="BT952" s="23"/>
      <c r="BU952" s="23"/>
      <c r="BV952" s="23"/>
      <c r="BW952" s="23"/>
    </row>
    <row r="953" spans="1:75" ht="12.7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  <c r="AZ953" s="23"/>
      <c r="BA953" s="23"/>
      <c r="BB953" s="23"/>
      <c r="BC953" s="23"/>
      <c r="BD953" s="23"/>
      <c r="BE953" s="23"/>
      <c r="BF953" s="23"/>
      <c r="BG953" s="23"/>
      <c r="BH953" s="23"/>
      <c r="BI953" s="23"/>
      <c r="BJ953" s="23"/>
      <c r="BK953" s="23"/>
      <c r="BL953" s="23"/>
      <c r="BM953" s="23"/>
      <c r="BN953" s="23"/>
      <c r="BO953" s="23"/>
      <c r="BP953" s="23"/>
      <c r="BQ953" s="23"/>
      <c r="BR953" s="23"/>
      <c r="BS953" s="23"/>
      <c r="BT953" s="23"/>
      <c r="BU953" s="23"/>
      <c r="BV953" s="23"/>
      <c r="BW953" s="23"/>
    </row>
    <row r="954" spans="1:75" ht="12.7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  <c r="AZ954" s="23"/>
      <c r="BA954" s="23"/>
      <c r="BB954" s="23"/>
      <c r="BC954" s="23"/>
      <c r="BD954" s="23"/>
      <c r="BE954" s="23"/>
      <c r="BF954" s="23"/>
      <c r="BG954" s="23"/>
      <c r="BH954" s="23"/>
      <c r="BI954" s="23"/>
      <c r="BJ954" s="23"/>
      <c r="BK954" s="23"/>
      <c r="BL954" s="23"/>
      <c r="BM954" s="23"/>
      <c r="BN954" s="23"/>
      <c r="BO954" s="23"/>
      <c r="BP954" s="23"/>
      <c r="BQ954" s="23"/>
      <c r="BR954" s="23"/>
      <c r="BS954" s="23"/>
      <c r="BT954" s="23"/>
      <c r="BU954" s="23"/>
      <c r="BV954" s="23"/>
      <c r="BW954" s="23"/>
    </row>
    <row r="955" spans="1:75" ht="12.7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3"/>
      <c r="AS955" s="23"/>
      <c r="AT955" s="23"/>
      <c r="AU955" s="23"/>
      <c r="AV955" s="23"/>
      <c r="AW955" s="23"/>
      <c r="AX955" s="23"/>
      <c r="AY955" s="23"/>
      <c r="AZ955" s="23"/>
      <c r="BA955" s="23"/>
      <c r="BB955" s="23"/>
      <c r="BC955" s="23"/>
      <c r="BD955" s="23"/>
      <c r="BE955" s="23"/>
      <c r="BF955" s="23"/>
      <c r="BG955" s="23"/>
      <c r="BH955" s="23"/>
      <c r="BI955" s="23"/>
      <c r="BJ955" s="23"/>
      <c r="BK955" s="23"/>
      <c r="BL955" s="23"/>
      <c r="BM955" s="23"/>
      <c r="BN955" s="23"/>
      <c r="BO955" s="23"/>
      <c r="BP955" s="23"/>
      <c r="BQ955" s="23"/>
      <c r="BR955" s="23"/>
      <c r="BS955" s="23"/>
      <c r="BT955" s="23"/>
      <c r="BU955" s="23"/>
      <c r="BV955" s="23"/>
      <c r="BW955" s="23"/>
    </row>
    <row r="956" spans="1:75" ht="12.7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  <c r="AQ956" s="23"/>
      <c r="AR956" s="23"/>
      <c r="AS956" s="23"/>
      <c r="AT956" s="23"/>
      <c r="AU956" s="23"/>
      <c r="AV956" s="23"/>
      <c r="AW956" s="23"/>
      <c r="AX956" s="23"/>
      <c r="AY956" s="23"/>
      <c r="AZ956" s="23"/>
      <c r="BA956" s="23"/>
      <c r="BB956" s="23"/>
      <c r="BC956" s="23"/>
      <c r="BD956" s="23"/>
      <c r="BE956" s="23"/>
      <c r="BF956" s="23"/>
      <c r="BG956" s="23"/>
      <c r="BH956" s="23"/>
      <c r="BI956" s="23"/>
      <c r="BJ956" s="23"/>
      <c r="BK956" s="23"/>
      <c r="BL956" s="23"/>
      <c r="BM956" s="23"/>
      <c r="BN956" s="23"/>
      <c r="BO956" s="23"/>
      <c r="BP956" s="23"/>
      <c r="BQ956" s="23"/>
      <c r="BR956" s="23"/>
      <c r="BS956" s="23"/>
      <c r="BT956" s="23"/>
      <c r="BU956" s="23"/>
      <c r="BV956" s="23"/>
      <c r="BW956" s="23"/>
    </row>
    <row r="957" spans="1:75" ht="12.7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  <c r="AR957" s="23"/>
      <c r="AS957" s="23"/>
      <c r="AT957" s="23"/>
      <c r="AU957" s="23"/>
      <c r="AV957" s="23"/>
      <c r="AW957" s="23"/>
      <c r="AX957" s="23"/>
      <c r="AY957" s="23"/>
      <c r="AZ957" s="23"/>
      <c r="BA957" s="23"/>
      <c r="BB957" s="23"/>
      <c r="BC957" s="23"/>
      <c r="BD957" s="23"/>
      <c r="BE957" s="23"/>
      <c r="BF957" s="23"/>
      <c r="BG957" s="23"/>
      <c r="BH957" s="23"/>
      <c r="BI957" s="23"/>
      <c r="BJ957" s="23"/>
      <c r="BK957" s="23"/>
      <c r="BL957" s="23"/>
      <c r="BM957" s="23"/>
      <c r="BN957" s="23"/>
      <c r="BO957" s="23"/>
      <c r="BP957" s="23"/>
      <c r="BQ957" s="23"/>
      <c r="BR957" s="23"/>
      <c r="BS957" s="23"/>
      <c r="BT957" s="23"/>
      <c r="BU957" s="23"/>
      <c r="BV957" s="23"/>
      <c r="BW957" s="23"/>
    </row>
    <row r="958" spans="1:75" ht="12.7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  <c r="AR958" s="23"/>
      <c r="AS958" s="23"/>
      <c r="AT958" s="23"/>
      <c r="AU958" s="23"/>
      <c r="AV958" s="23"/>
      <c r="AW958" s="23"/>
      <c r="AX958" s="23"/>
      <c r="AY958" s="23"/>
      <c r="AZ958" s="23"/>
      <c r="BA958" s="23"/>
      <c r="BB958" s="23"/>
      <c r="BC958" s="23"/>
      <c r="BD958" s="23"/>
      <c r="BE958" s="23"/>
      <c r="BF958" s="23"/>
      <c r="BG958" s="23"/>
      <c r="BH958" s="23"/>
      <c r="BI958" s="23"/>
      <c r="BJ958" s="23"/>
      <c r="BK958" s="23"/>
      <c r="BL958" s="23"/>
      <c r="BM958" s="23"/>
      <c r="BN958" s="23"/>
      <c r="BO958" s="23"/>
      <c r="BP958" s="23"/>
      <c r="BQ958" s="23"/>
      <c r="BR958" s="23"/>
      <c r="BS958" s="23"/>
      <c r="BT958" s="23"/>
      <c r="BU958" s="23"/>
      <c r="BV958" s="23"/>
      <c r="BW958" s="23"/>
    </row>
    <row r="959" spans="1:75" ht="12.7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  <c r="AQ959" s="23"/>
      <c r="AR959" s="23"/>
      <c r="AS959" s="23"/>
      <c r="AT959" s="23"/>
      <c r="AU959" s="23"/>
      <c r="AV959" s="23"/>
      <c r="AW959" s="23"/>
      <c r="AX959" s="23"/>
      <c r="AY959" s="23"/>
      <c r="AZ959" s="23"/>
      <c r="BA959" s="23"/>
      <c r="BB959" s="23"/>
      <c r="BC959" s="23"/>
      <c r="BD959" s="23"/>
      <c r="BE959" s="23"/>
      <c r="BF959" s="23"/>
      <c r="BG959" s="23"/>
      <c r="BH959" s="23"/>
      <c r="BI959" s="23"/>
      <c r="BJ959" s="23"/>
      <c r="BK959" s="23"/>
      <c r="BL959" s="23"/>
      <c r="BM959" s="23"/>
      <c r="BN959" s="23"/>
      <c r="BO959" s="23"/>
      <c r="BP959" s="23"/>
      <c r="BQ959" s="23"/>
      <c r="BR959" s="23"/>
      <c r="BS959" s="23"/>
      <c r="BT959" s="23"/>
      <c r="BU959" s="23"/>
      <c r="BV959" s="23"/>
      <c r="BW959" s="23"/>
    </row>
    <row r="960" spans="1:75" ht="12.7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  <c r="AR960" s="23"/>
      <c r="AS960" s="23"/>
      <c r="AT960" s="23"/>
      <c r="AU960" s="23"/>
      <c r="AV960" s="23"/>
      <c r="AW960" s="23"/>
      <c r="AX960" s="23"/>
      <c r="AY960" s="23"/>
      <c r="AZ960" s="23"/>
      <c r="BA960" s="23"/>
      <c r="BB960" s="23"/>
      <c r="BC960" s="23"/>
      <c r="BD960" s="23"/>
      <c r="BE960" s="23"/>
      <c r="BF960" s="23"/>
      <c r="BG960" s="23"/>
      <c r="BH960" s="23"/>
      <c r="BI960" s="23"/>
      <c r="BJ960" s="23"/>
      <c r="BK960" s="23"/>
      <c r="BL960" s="23"/>
      <c r="BM960" s="23"/>
      <c r="BN960" s="23"/>
      <c r="BO960" s="23"/>
      <c r="BP960" s="23"/>
      <c r="BQ960" s="23"/>
      <c r="BR960" s="23"/>
      <c r="BS960" s="23"/>
      <c r="BT960" s="23"/>
      <c r="BU960" s="23"/>
      <c r="BV960" s="23"/>
      <c r="BW960" s="23"/>
    </row>
    <row r="961" spans="1:75" ht="12.7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23"/>
      <c r="AR961" s="23"/>
      <c r="AS961" s="23"/>
      <c r="AT961" s="23"/>
      <c r="AU961" s="23"/>
      <c r="AV961" s="23"/>
      <c r="AW961" s="23"/>
      <c r="AX961" s="23"/>
      <c r="AY961" s="23"/>
      <c r="AZ961" s="23"/>
      <c r="BA961" s="23"/>
      <c r="BB961" s="23"/>
      <c r="BC961" s="23"/>
      <c r="BD961" s="23"/>
      <c r="BE961" s="23"/>
      <c r="BF961" s="23"/>
      <c r="BG961" s="23"/>
      <c r="BH961" s="23"/>
      <c r="BI961" s="23"/>
      <c r="BJ961" s="23"/>
      <c r="BK961" s="23"/>
      <c r="BL961" s="23"/>
      <c r="BM961" s="23"/>
      <c r="BN961" s="23"/>
      <c r="BO961" s="23"/>
      <c r="BP961" s="23"/>
      <c r="BQ961" s="23"/>
      <c r="BR961" s="23"/>
      <c r="BS961" s="23"/>
      <c r="BT961" s="23"/>
      <c r="BU961" s="23"/>
      <c r="BV961" s="23"/>
      <c r="BW961" s="23"/>
    </row>
    <row r="962" spans="1:75" ht="12.7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  <c r="AR962" s="23"/>
      <c r="AS962" s="23"/>
      <c r="AT962" s="23"/>
      <c r="AU962" s="23"/>
      <c r="AV962" s="23"/>
      <c r="AW962" s="23"/>
      <c r="AX962" s="23"/>
      <c r="AY962" s="23"/>
      <c r="AZ962" s="23"/>
      <c r="BA962" s="23"/>
      <c r="BB962" s="23"/>
      <c r="BC962" s="23"/>
      <c r="BD962" s="23"/>
      <c r="BE962" s="23"/>
      <c r="BF962" s="23"/>
      <c r="BG962" s="23"/>
      <c r="BH962" s="23"/>
      <c r="BI962" s="23"/>
      <c r="BJ962" s="23"/>
      <c r="BK962" s="23"/>
      <c r="BL962" s="23"/>
      <c r="BM962" s="23"/>
      <c r="BN962" s="23"/>
      <c r="BO962" s="23"/>
      <c r="BP962" s="23"/>
      <c r="BQ962" s="23"/>
      <c r="BR962" s="23"/>
      <c r="BS962" s="23"/>
      <c r="BT962" s="23"/>
      <c r="BU962" s="23"/>
      <c r="BV962" s="23"/>
      <c r="BW962" s="23"/>
    </row>
    <row r="963" spans="1:75" ht="12.7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  <c r="AU963" s="23"/>
      <c r="AV963" s="23"/>
      <c r="AW963" s="23"/>
      <c r="AX963" s="23"/>
      <c r="AY963" s="23"/>
      <c r="AZ963" s="23"/>
      <c r="BA963" s="23"/>
      <c r="BB963" s="23"/>
      <c r="BC963" s="23"/>
      <c r="BD963" s="23"/>
      <c r="BE963" s="23"/>
      <c r="BF963" s="23"/>
      <c r="BG963" s="23"/>
      <c r="BH963" s="23"/>
      <c r="BI963" s="23"/>
      <c r="BJ963" s="23"/>
      <c r="BK963" s="23"/>
      <c r="BL963" s="23"/>
      <c r="BM963" s="23"/>
      <c r="BN963" s="23"/>
      <c r="BO963" s="23"/>
      <c r="BP963" s="23"/>
      <c r="BQ963" s="23"/>
      <c r="BR963" s="23"/>
      <c r="BS963" s="23"/>
      <c r="BT963" s="23"/>
      <c r="BU963" s="23"/>
      <c r="BV963" s="23"/>
      <c r="BW963" s="23"/>
    </row>
    <row r="964" spans="1:75" ht="12.7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  <c r="AQ964" s="23"/>
      <c r="AR964" s="23"/>
      <c r="AS964" s="23"/>
      <c r="AT964" s="23"/>
      <c r="AU964" s="23"/>
      <c r="AV964" s="23"/>
      <c r="AW964" s="23"/>
      <c r="AX964" s="23"/>
      <c r="AY964" s="23"/>
      <c r="AZ964" s="23"/>
      <c r="BA964" s="23"/>
      <c r="BB964" s="23"/>
      <c r="BC964" s="23"/>
      <c r="BD964" s="23"/>
      <c r="BE964" s="23"/>
      <c r="BF964" s="23"/>
      <c r="BG964" s="23"/>
      <c r="BH964" s="23"/>
      <c r="BI964" s="23"/>
      <c r="BJ964" s="23"/>
      <c r="BK964" s="23"/>
      <c r="BL964" s="23"/>
      <c r="BM964" s="23"/>
      <c r="BN964" s="23"/>
      <c r="BO964" s="23"/>
      <c r="BP964" s="23"/>
      <c r="BQ964" s="23"/>
      <c r="BR964" s="23"/>
      <c r="BS964" s="23"/>
      <c r="BT964" s="23"/>
      <c r="BU964" s="23"/>
      <c r="BV964" s="23"/>
      <c r="BW964" s="23"/>
    </row>
    <row r="965" spans="1:75" ht="12.7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23"/>
      <c r="AR965" s="23"/>
      <c r="AS965" s="23"/>
      <c r="AT965" s="23"/>
      <c r="AU965" s="23"/>
      <c r="AV965" s="23"/>
      <c r="AW965" s="23"/>
      <c r="AX965" s="23"/>
      <c r="AY965" s="23"/>
      <c r="AZ965" s="23"/>
      <c r="BA965" s="23"/>
      <c r="BB965" s="23"/>
      <c r="BC965" s="23"/>
      <c r="BD965" s="23"/>
      <c r="BE965" s="23"/>
      <c r="BF965" s="23"/>
      <c r="BG965" s="23"/>
      <c r="BH965" s="23"/>
      <c r="BI965" s="23"/>
      <c r="BJ965" s="23"/>
      <c r="BK965" s="23"/>
      <c r="BL965" s="23"/>
      <c r="BM965" s="23"/>
      <c r="BN965" s="23"/>
      <c r="BO965" s="23"/>
      <c r="BP965" s="23"/>
      <c r="BQ965" s="23"/>
      <c r="BR965" s="23"/>
      <c r="BS965" s="23"/>
      <c r="BT965" s="23"/>
      <c r="BU965" s="23"/>
      <c r="BV965" s="23"/>
      <c r="BW965" s="23"/>
    </row>
    <row r="966" spans="1:75" ht="12.7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  <c r="AQ966" s="23"/>
      <c r="AR966" s="23"/>
      <c r="AS966" s="23"/>
      <c r="AT966" s="23"/>
      <c r="AU966" s="23"/>
      <c r="AV966" s="23"/>
      <c r="AW966" s="23"/>
      <c r="AX966" s="23"/>
      <c r="AY966" s="23"/>
      <c r="AZ966" s="23"/>
      <c r="BA966" s="23"/>
      <c r="BB966" s="23"/>
      <c r="BC966" s="23"/>
      <c r="BD966" s="23"/>
      <c r="BE966" s="23"/>
      <c r="BF966" s="23"/>
      <c r="BG966" s="23"/>
      <c r="BH966" s="23"/>
      <c r="BI966" s="23"/>
      <c r="BJ966" s="23"/>
      <c r="BK966" s="23"/>
      <c r="BL966" s="23"/>
      <c r="BM966" s="23"/>
      <c r="BN966" s="23"/>
      <c r="BO966" s="23"/>
      <c r="BP966" s="23"/>
      <c r="BQ966" s="23"/>
      <c r="BR966" s="23"/>
      <c r="BS966" s="23"/>
      <c r="BT966" s="23"/>
      <c r="BU966" s="23"/>
      <c r="BV966" s="23"/>
      <c r="BW966" s="23"/>
    </row>
    <row r="967" spans="1:75" ht="12.7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  <c r="AQ967" s="23"/>
      <c r="AR967" s="23"/>
      <c r="AS967" s="23"/>
      <c r="AT967" s="23"/>
      <c r="AU967" s="23"/>
      <c r="AV967" s="23"/>
      <c r="AW967" s="23"/>
      <c r="AX967" s="23"/>
      <c r="AY967" s="23"/>
      <c r="AZ967" s="23"/>
      <c r="BA967" s="23"/>
      <c r="BB967" s="23"/>
      <c r="BC967" s="23"/>
      <c r="BD967" s="23"/>
      <c r="BE967" s="23"/>
      <c r="BF967" s="23"/>
      <c r="BG967" s="23"/>
      <c r="BH967" s="23"/>
      <c r="BI967" s="23"/>
      <c r="BJ967" s="23"/>
      <c r="BK967" s="23"/>
      <c r="BL967" s="23"/>
      <c r="BM967" s="23"/>
      <c r="BN967" s="23"/>
      <c r="BO967" s="23"/>
      <c r="BP967" s="23"/>
      <c r="BQ967" s="23"/>
      <c r="BR967" s="23"/>
      <c r="BS967" s="23"/>
      <c r="BT967" s="23"/>
      <c r="BU967" s="23"/>
      <c r="BV967" s="23"/>
      <c r="BW967" s="23"/>
    </row>
    <row r="968" spans="1:75" ht="12.7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  <c r="AQ968" s="23"/>
      <c r="AR968" s="23"/>
      <c r="AS968" s="23"/>
      <c r="AT968" s="23"/>
      <c r="AU968" s="23"/>
      <c r="AV968" s="23"/>
      <c r="AW968" s="23"/>
      <c r="AX968" s="23"/>
      <c r="AY968" s="23"/>
      <c r="AZ968" s="23"/>
      <c r="BA968" s="23"/>
      <c r="BB968" s="23"/>
      <c r="BC968" s="23"/>
      <c r="BD968" s="23"/>
      <c r="BE968" s="23"/>
      <c r="BF968" s="23"/>
      <c r="BG968" s="23"/>
      <c r="BH968" s="23"/>
      <c r="BI968" s="23"/>
      <c r="BJ968" s="23"/>
      <c r="BK968" s="23"/>
      <c r="BL968" s="23"/>
      <c r="BM968" s="23"/>
      <c r="BN968" s="23"/>
      <c r="BO968" s="23"/>
      <c r="BP968" s="23"/>
      <c r="BQ968" s="23"/>
      <c r="BR968" s="23"/>
      <c r="BS968" s="23"/>
      <c r="BT968" s="23"/>
      <c r="BU968" s="23"/>
      <c r="BV968" s="23"/>
      <c r="BW968" s="23"/>
    </row>
    <row r="969" spans="1:75" ht="12.7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  <c r="AQ969" s="23"/>
      <c r="AR969" s="23"/>
      <c r="AS969" s="23"/>
      <c r="AT969" s="23"/>
      <c r="AU969" s="23"/>
      <c r="AV969" s="23"/>
      <c r="AW969" s="23"/>
      <c r="AX969" s="23"/>
      <c r="AY969" s="23"/>
      <c r="AZ969" s="23"/>
      <c r="BA969" s="23"/>
      <c r="BB969" s="23"/>
      <c r="BC969" s="23"/>
      <c r="BD969" s="23"/>
      <c r="BE969" s="23"/>
      <c r="BF969" s="23"/>
      <c r="BG969" s="23"/>
      <c r="BH969" s="23"/>
      <c r="BI969" s="23"/>
      <c r="BJ969" s="23"/>
      <c r="BK969" s="23"/>
      <c r="BL969" s="23"/>
      <c r="BM969" s="23"/>
      <c r="BN969" s="23"/>
      <c r="BO969" s="23"/>
      <c r="BP969" s="23"/>
      <c r="BQ969" s="23"/>
      <c r="BR969" s="23"/>
      <c r="BS969" s="23"/>
      <c r="BT969" s="23"/>
      <c r="BU969" s="23"/>
      <c r="BV969" s="23"/>
      <c r="BW969" s="23"/>
    </row>
    <row r="970" spans="1:75" ht="12.7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  <c r="AQ970" s="23"/>
      <c r="AR970" s="23"/>
      <c r="AS970" s="23"/>
      <c r="AT970" s="23"/>
      <c r="AU970" s="23"/>
      <c r="AV970" s="23"/>
      <c r="AW970" s="23"/>
      <c r="AX970" s="23"/>
      <c r="AY970" s="23"/>
      <c r="AZ970" s="23"/>
      <c r="BA970" s="23"/>
      <c r="BB970" s="23"/>
      <c r="BC970" s="23"/>
      <c r="BD970" s="23"/>
      <c r="BE970" s="23"/>
      <c r="BF970" s="23"/>
      <c r="BG970" s="23"/>
      <c r="BH970" s="23"/>
      <c r="BI970" s="23"/>
      <c r="BJ970" s="23"/>
      <c r="BK970" s="23"/>
      <c r="BL970" s="23"/>
      <c r="BM970" s="23"/>
      <c r="BN970" s="23"/>
      <c r="BO970" s="23"/>
      <c r="BP970" s="23"/>
      <c r="BQ970" s="23"/>
      <c r="BR970" s="23"/>
      <c r="BS970" s="23"/>
      <c r="BT970" s="23"/>
      <c r="BU970" s="23"/>
      <c r="BV970" s="23"/>
      <c r="BW970" s="23"/>
    </row>
    <row r="971" spans="1:75" ht="12.7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  <c r="AQ971" s="23"/>
      <c r="AR971" s="23"/>
      <c r="AS971" s="23"/>
      <c r="AT971" s="23"/>
      <c r="AU971" s="23"/>
      <c r="AV971" s="23"/>
      <c r="AW971" s="23"/>
      <c r="AX971" s="23"/>
      <c r="AY971" s="23"/>
      <c r="AZ971" s="23"/>
      <c r="BA971" s="23"/>
      <c r="BB971" s="23"/>
      <c r="BC971" s="23"/>
      <c r="BD971" s="23"/>
      <c r="BE971" s="23"/>
      <c r="BF971" s="23"/>
      <c r="BG971" s="23"/>
      <c r="BH971" s="23"/>
      <c r="BI971" s="23"/>
      <c r="BJ971" s="23"/>
      <c r="BK971" s="23"/>
      <c r="BL971" s="23"/>
      <c r="BM971" s="23"/>
      <c r="BN971" s="23"/>
      <c r="BO971" s="23"/>
      <c r="BP971" s="23"/>
      <c r="BQ971" s="23"/>
      <c r="BR971" s="23"/>
      <c r="BS971" s="23"/>
      <c r="BT971" s="23"/>
      <c r="BU971" s="23"/>
      <c r="BV971" s="23"/>
      <c r="BW971" s="23"/>
    </row>
    <row r="972" spans="1:75" ht="12.7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  <c r="AO972" s="23"/>
      <c r="AP972" s="23"/>
      <c r="AQ972" s="23"/>
      <c r="AR972" s="23"/>
      <c r="AS972" s="23"/>
      <c r="AT972" s="23"/>
      <c r="AU972" s="23"/>
      <c r="AV972" s="23"/>
      <c r="AW972" s="23"/>
      <c r="AX972" s="23"/>
      <c r="AY972" s="23"/>
      <c r="AZ972" s="23"/>
      <c r="BA972" s="23"/>
      <c r="BB972" s="23"/>
      <c r="BC972" s="23"/>
      <c r="BD972" s="23"/>
      <c r="BE972" s="23"/>
      <c r="BF972" s="23"/>
      <c r="BG972" s="23"/>
      <c r="BH972" s="23"/>
      <c r="BI972" s="23"/>
      <c r="BJ972" s="23"/>
      <c r="BK972" s="23"/>
      <c r="BL972" s="23"/>
      <c r="BM972" s="23"/>
      <c r="BN972" s="23"/>
      <c r="BO972" s="23"/>
      <c r="BP972" s="23"/>
      <c r="BQ972" s="23"/>
      <c r="BR972" s="23"/>
      <c r="BS972" s="23"/>
      <c r="BT972" s="23"/>
      <c r="BU972" s="23"/>
      <c r="BV972" s="23"/>
      <c r="BW972" s="23"/>
    </row>
    <row r="973" spans="1:75" ht="12.7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  <c r="AQ973" s="23"/>
      <c r="AR973" s="23"/>
      <c r="AS973" s="23"/>
      <c r="AT973" s="23"/>
      <c r="AU973" s="23"/>
      <c r="AV973" s="23"/>
      <c r="AW973" s="23"/>
      <c r="AX973" s="23"/>
      <c r="AY973" s="23"/>
      <c r="AZ973" s="23"/>
      <c r="BA973" s="23"/>
      <c r="BB973" s="23"/>
      <c r="BC973" s="23"/>
      <c r="BD973" s="23"/>
      <c r="BE973" s="23"/>
      <c r="BF973" s="23"/>
      <c r="BG973" s="23"/>
      <c r="BH973" s="23"/>
      <c r="BI973" s="23"/>
      <c r="BJ973" s="23"/>
      <c r="BK973" s="23"/>
      <c r="BL973" s="23"/>
      <c r="BM973" s="23"/>
      <c r="BN973" s="23"/>
      <c r="BO973" s="23"/>
      <c r="BP973" s="23"/>
      <c r="BQ973" s="23"/>
      <c r="BR973" s="23"/>
      <c r="BS973" s="23"/>
      <c r="BT973" s="23"/>
      <c r="BU973" s="23"/>
      <c r="BV973" s="23"/>
      <c r="BW973" s="23"/>
    </row>
    <row r="974" spans="1:75" ht="12.7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  <c r="AQ974" s="23"/>
      <c r="AR974" s="23"/>
      <c r="AS974" s="23"/>
      <c r="AT974" s="23"/>
      <c r="AU974" s="23"/>
      <c r="AV974" s="23"/>
      <c r="AW974" s="23"/>
      <c r="AX974" s="23"/>
      <c r="AY974" s="23"/>
      <c r="AZ974" s="23"/>
      <c r="BA974" s="23"/>
      <c r="BB974" s="23"/>
      <c r="BC974" s="23"/>
      <c r="BD974" s="23"/>
      <c r="BE974" s="23"/>
      <c r="BF974" s="23"/>
      <c r="BG974" s="23"/>
      <c r="BH974" s="23"/>
      <c r="BI974" s="23"/>
      <c r="BJ974" s="23"/>
      <c r="BK974" s="23"/>
      <c r="BL974" s="23"/>
      <c r="BM974" s="23"/>
      <c r="BN974" s="23"/>
      <c r="BO974" s="23"/>
      <c r="BP974" s="23"/>
      <c r="BQ974" s="23"/>
      <c r="BR974" s="23"/>
      <c r="BS974" s="23"/>
      <c r="BT974" s="23"/>
      <c r="BU974" s="23"/>
      <c r="BV974" s="23"/>
      <c r="BW974" s="23"/>
    </row>
    <row r="975" spans="1:75" ht="12.7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  <c r="AO975" s="23"/>
      <c r="AP975" s="23"/>
      <c r="AQ975" s="23"/>
      <c r="AR975" s="23"/>
      <c r="AS975" s="23"/>
      <c r="AT975" s="23"/>
      <c r="AU975" s="23"/>
      <c r="AV975" s="23"/>
      <c r="AW975" s="23"/>
      <c r="AX975" s="23"/>
      <c r="AY975" s="23"/>
      <c r="AZ975" s="23"/>
      <c r="BA975" s="23"/>
      <c r="BB975" s="23"/>
      <c r="BC975" s="23"/>
      <c r="BD975" s="23"/>
      <c r="BE975" s="23"/>
      <c r="BF975" s="23"/>
      <c r="BG975" s="23"/>
      <c r="BH975" s="23"/>
      <c r="BI975" s="23"/>
      <c r="BJ975" s="23"/>
      <c r="BK975" s="23"/>
      <c r="BL975" s="23"/>
      <c r="BM975" s="23"/>
      <c r="BN975" s="23"/>
      <c r="BO975" s="23"/>
      <c r="BP975" s="23"/>
      <c r="BQ975" s="23"/>
      <c r="BR975" s="23"/>
      <c r="BS975" s="23"/>
      <c r="BT975" s="23"/>
      <c r="BU975" s="23"/>
      <c r="BV975" s="23"/>
      <c r="BW975" s="23"/>
    </row>
    <row r="976" spans="1:75" ht="12.7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  <c r="AQ976" s="23"/>
      <c r="AR976" s="23"/>
      <c r="AS976" s="23"/>
      <c r="AT976" s="23"/>
      <c r="AU976" s="23"/>
      <c r="AV976" s="23"/>
      <c r="AW976" s="23"/>
      <c r="AX976" s="23"/>
      <c r="AY976" s="23"/>
      <c r="AZ976" s="23"/>
      <c r="BA976" s="23"/>
      <c r="BB976" s="23"/>
      <c r="BC976" s="23"/>
      <c r="BD976" s="23"/>
      <c r="BE976" s="23"/>
      <c r="BF976" s="23"/>
      <c r="BG976" s="23"/>
      <c r="BH976" s="23"/>
      <c r="BI976" s="23"/>
      <c r="BJ976" s="23"/>
      <c r="BK976" s="23"/>
      <c r="BL976" s="23"/>
      <c r="BM976" s="23"/>
      <c r="BN976" s="23"/>
      <c r="BO976" s="23"/>
      <c r="BP976" s="23"/>
      <c r="BQ976" s="23"/>
      <c r="BR976" s="23"/>
      <c r="BS976" s="23"/>
      <c r="BT976" s="23"/>
      <c r="BU976" s="23"/>
      <c r="BV976" s="23"/>
      <c r="BW976" s="23"/>
    </row>
    <row r="977" spans="1:75" ht="12.7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  <c r="AZ977" s="23"/>
      <c r="BA977" s="23"/>
      <c r="BB977" s="23"/>
      <c r="BC977" s="23"/>
      <c r="BD977" s="23"/>
      <c r="BE977" s="23"/>
      <c r="BF977" s="23"/>
      <c r="BG977" s="23"/>
      <c r="BH977" s="23"/>
      <c r="BI977" s="23"/>
      <c r="BJ977" s="23"/>
      <c r="BK977" s="23"/>
      <c r="BL977" s="23"/>
      <c r="BM977" s="23"/>
      <c r="BN977" s="23"/>
      <c r="BO977" s="23"/>
      <c r="BP977" s="23"/>
      <c r="BQ977" s="23"/>
      <c r="BR977" s="23"/>
      <c r="BS977" s="23"/>
      <c r="BT977" s="23"/>
      <c r="BU977" s="23"/>
      <c r="BV977" s="23"/>
      <c r="BW977" s="23"/>
    </row>
    <row r="978" spans="1:75" ht="12.7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  <c r="AQ978" s="23"/>
      <c r="AR978" s="23"/>
      <c r="AS978" s="23"/>
      <c r="AT978" s="23"/>
      <c r="AU978" s="23"/>
      <c r="AV978" s="23"/>
      <c r="AW978" s="23"/>
      <c r="AX978" s="23"/>
      <c r="AY978" s="23"/>
      <c r="AZ978" s="23"/>
      <c r="BA978" s="23"/>
      <c r="BB978" s="23"/>
      <c r="BC978" s="23"/>
      <c r="BD978" s="23"/>
      <c r="BE978" s="23"/>
      <c r="BF978" s="23"/>
      <c r="BG978" s="23"/>
      <c r="BH978" s="23"/>
      <c r="BI978" s="23"/>
      <c r="BJ978" s="23"/>
      <c r="BK978" s="23"/>
      <c r="BL978" s="23"/>
      <c r="BM978" s="23"/>
      <c r="BN978" s="23"/>
      <c r="BO978" s="23"/>
      <c r="BP978" s="23"/>
      <c r="BQ978" s="23"/>
      <c r="BR978" s="23"/>
      <c r="BS978" s="23"/>
      <c r="BT978" s="23"/>
      <c r="BU978" s="23"/>
      <c r="BV978" s="23"/>
      <c r="BW978" s="23"/>
    </row>
    <row r="979" spans="1:75" ht="12.7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  <c r="AQ979" s="23"/>
      <c r="AR979" s="23"/>
      <c r="AS979" s="23"/>
      <c r="AT979" s="23"/>
      <c r="AU979" s="23"/>
      <c r="AV979" s="23"/>
      <c r="AW979" s="23"/>
      <c r="AX979" s="23"/>
      <c r="AY979" s="23"/>
      <c r="AZ979" s="23"/>
      <c r="BA979" s="23"/>
      <c r="BB979" s="23"/>
      <c r="BC979" s="23"/>
      <c r="BD979" s="23"/>
      <c r="BE979" s="23"/>
      <c r="BF979" s="23"/>
      <c r="BG979" s="23"/>
      <c r="BH979" s="23"/>
      <c r="BI979" s="23"/>
      <c r="BJ979" s="23"/>
      <c r="BK979" s="23"/>
      <c r="BL979" s="23"/>
      <c r="BM979" s="23"/>
      <c r="BN979" s="23"/>
      <c r="BO979" s="23"/>
      <c r="BP979" s="23"/>
      <c r="BQ979" s="23"/>
      <c r="BR979" s="23"/>
      <c r="BS979" s="23"/>
      <c r="BT979" s="23"/>
      <c r="BU979" s="23"/>
      <c r="BV979" s="23"/>
      <c r="BW979" s="23"/>
    </row>
    <row r="980" spans="1:75" ht="12.7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  <c r="AR980" s="23"/>
      <c r="AS980" s="23"/>
      <c r="AT980" s="23"/>
      <c r="AU980" s="23"/>
      <c r="AV980" s="23"/>
      <c r="AW980" s="23"/>
      <c r="AX980" s="23"/>
      <c r="AY980" s="23"/>
      <c r="AZ980" s="23"/>
      <c r="BA980" s="23"/>
      <c r="BB980" s="23"/>
      <c r="BC980" s="23"/>
      <c r="BD980" s="23"/>
      <c r="BE980" s="23"/>
      <c r="BF980" s="23"/>
      <c r="BG980" s="23"/>
      <c r="BH980" s="23"/>
      <c r="BI980" s="23"/>
      <c r="BJ980" s="23"/>
      <c r="BK980" s="23"/>
      <c r="BL980" s="23"/>
      <c r="BM980" s="23"/>
      <c r="BN980" s="23"/>
      <c r="BO980" s="23"/>
      <c r="BP980" s="23"/>
      <c r="BQ980" s="23"/>
      <c r="BR980" s="23"/>
      <c r="BS980" s="23"/>
      <c r="BT980" s="23"/>
      <c r="BU980" s="23"/>
      <c r="BV980" s="23"/>
      <c r="BW980" s="23"/>
    </row>
    <row r="981" spans="1:75" ht="12.7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  <c r="AZ981" s="23"/>
      <c r="BA981" s="23"/>
      <c r="BB981" s="23"/>
      <c r="BC981" s="23"/>
      <c r="BD981" s="23"/>
      <c r="BE981" s="23"/>
      <c r="BF981" s="23"/>
      <c r="BG981" s="23"/>
      <c r="BH981" s="23"/>
      <c r="BI981" s="23"/>
      <c r="BJ981" s="23"/>
      <c r="BK981" s="23"/>
      <c r="BL981" s="23"/>
      <c r="BM981" s="23"/>
      <c r="BN981" s="23"/>
      <c r="BO981" s="23"/>
      <c r="BP981" s="23"/>
      <c r="BQ981" s="23"/>
      <c r="BR981" s="23"/>
      <c r="BS981" s="23"/>
      <c r="BT981" s="23"/>
      <c r="BU981" s="23"/>
      <c r="BV981" s="23"/>
      <c r="BW981" s="23"/>
    </row>
    <row r="982" spans="1:75" ht="12.7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  <c r="AY982" s="23"/>
      <c r="AZ982" s="23"/>
      <c r="BA982" s="23"/>
      <c r="BB982" s="23"/>
      <c r="BC982" s="23"/>
      <c r="BD982" s="23"/>
      <c r="BE982" s="23"/>
      <c r="BF982" s="23"/>
      <c r="BG982" s="23"/>
      <c r="BH982" s="23"/>
      <c r="BI982" s="23"/>
      <c r="BJ982" s="23"/>
      <c r="BK982" s="23"/>
      <c r="BL982" s="23"/>
      <c r="BM982" s="23"/>
      <c r="BN982" s="23"/>
      <c r="BO982" s="23"/>
      <c r="BP982" s="23"/>
      <c r="BQ982" s="23"/>
      <c r="BR982" s="23"/>
      <c r="BS982" s="23"/>
      <c r="BT982" s="23"/>
      <c r="BU982" s="23"/>
      <c r="BV982" s="23"/>
      <c r="BW982" s="23"/>
    </row>
    <row r="983" spans="1:75" ht="12.7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  <c r="AY983" s="23"/>
      <c r="AZ983" s="23"/>
      <c r="BA983" s="23"/>
      <c r="BB983" s="23"/>
      <c r="BC983" s="23"/>
      <c r="BD983" s="23"/>
      <c r="BE983" s="23"/>
      <c r="BF983" s="23"/>
      <c r="BG983" s="23"/>
      <c r="BH983" s="23"/>
      <c r="BI983" s="23"/>
      <c r="BJ983" s="23"/>
      <c r="BK983" s="23"/>
      <c r="BL983" s="23"/>
      <c r="BM983" s="23"/>
      <c r="BN983" s="23"/>
      <c r="BO983" s="23"/>
      <c r="BP983" s="23"/>
      <c r="BQ983" s="23"/>
      <c r="BR983" s="23"/>
      <c r="BS983" s="23"/>
      <c r="BT983" s="23"/>
      <c r="BU983" s="23"/>
      <c r="BV983" s="23"/>
      <c r="BW983" s="23"/>
    </row>
    <row r="984" spans="1:75" ht="12.7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  <c r="AQ984" s="23"/>
      <c r="AR984" s="23"/>
      <c r="AS984" s="23"/>
      <c r="AT984" s="23"/>
      <c r="AU984" s="23"/>
      <c r="AV984" s="23"/>
      <c r="AW984" s="23"/>
      <c r="AX984" s="23"/>
      <c r="AY984" s="23"/>
      <c r="AZ984" s="23"/>
      <c r="BA984" s="23"/>
      <c r="BB984" s="23"/>
      <c r="BC984" s="23"/>
      <c r="BD984" s="23"/>
      <c r="BE984" s="23"/>
      <c r="BF984" s="23"/>
      <c r="BG984" s="23"/>
      <c r="BH984" s="23"/>
      <c r="BI984" s="23"/>
      <c r="BJ984" s="23"/>
      <c r="BK984" s="23"/>
      <c r="BL984" s="23"/>
      <c r="BM984" s="23"/>
      <c r="BN984" s="23"/>
      <c r="BO984" s="23"/>
      <c r="BP984" s="23"/>
      <c r="BQ984" s="23"/>
      <c r="BR984" s="23"/>
      <c r="BS984" s="23"/>
      <c r="BT984" s="23"/>
      <c r="BU984" s="23"/>
      <c r="BV984" s="23"/>
      <c r="BW984" s="23"/>
    </row>
    <row r="985" spans="1:75" ht="12.7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  <c r="AQ985" s="23"/>
      <c r="AR985" s="23"/>
      <c r="AS985" s="23"/>
      <c r="AT985" s="23"/>
      <c r="AU985" s="23"/>
      <c r="AV985" s="23"/>
      <c r="AW985" s="23"/>
      <c r="AX985" s="23"/>
      <c r="AY985" s="23"/>
      <c r="AZ985" s="23"/>
      <c r="BA985" s="23"/>
      <c r="BB985" s="23"/>
      <c r="BC985" s="23"/>
      <c r="BD985" s="23"/>
      <c r="BE985" s="23"/>
      <c r="BF985" s="23"/>
      <c r="BG985" s="23"/>
      <c r="BH985" s="23"/>
      <c r="BI985" s="23"/>
      <c r="BJ985" s="23"/>
      <c r="BK985" s="23"/>
      <c r="BL985" s="23"/>
      <c r="BM985" s="23"/>
      <c r="BN985" s="23"/>
      <c r="BO985" s="23"/>
      <c r="BP985" s="23"/>
      <c r="BQ985" s="23"/>
      <c r="BR985" s="23"/>
      <c r="BS985" s="23"/>
      <c r="BT985" s="23"/>
      <c r="BU985" s="23"/>
      <c r="BV985" s="23"/>
      <c r="BW985" s="23"/>
    </row>
    <row r="986" spans="1:75" ht="12.7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3"/>
      <c r="AS986" s="23"/>
      <c r="AT986" s="23"/>
      <c r="AU986" s="23"/>
      <c r="AV986" s="23"/>
      <c r="AW986" s="23"/>
      <c r="AX986" s="23"/>
      <c r="AY986" s="23"/>
      <c r="AZ986" s="23"/>
      <c r="BA986" s="23"/>
      <c r="BB986" s="23"/>
      <c r="BC986" s="23"/>
      <c r="BD986" s="23"/>
      <c r="BE986" s="23"/>
      <c r="BF986" s="23"/>
      <c r="BG986" s="23"/>
      <c r="BH986" s="23"/>
      <c r="BI986" s="23"/>
      <c r="BJ986" s="23"/>
      <c r="BK986" s="23"/>
      <c r="BL986" s="23"/>
      <c r="BM986" s="23"/>
      <c r="BN986" s="23"/>
      <c r="BO986" s="23"/>
      <c r="BP986" s="23"/>
      <c r="BQ986" s="23"/>
      <c r="BR986" s="23"/>
      <c r="BS986" s="23"/>
      <c r="BT986" s="23"/>
      <c r="BU986" s="23"/>
      <c r="BV986" s="23"/>
      <c r="BW986" s="23"/>
    </row>
    <row r="987" spans="1:75" ht="12.7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  <c r="AQ987" s="23"/>
      <c r="AR987" s="23"/>
      <c r="AS987" s="23"/>
      <c r="AT987" s="23"/>
      <c r="AU987" s="23"/>
      <c r="AV987" s="23"/>
      <c r="AW987" s="23"/>
      <c r="AX987" s="23"/>
      <c r="AY987" s="23"/>
      <c r="AZ987" s="23"/>
      <c r="BA987" s="23"/>
      <c r="BB987" s="23"/>
      <c r="BC987" s="23"/>
      <c r="BD987" s="23"/>
      <c r="BE987" s="23"/>
      <c r="BF987" s="23"/>
      <c r="BG987" s="23"/>
      <c r="BH987" s="23"/>
      <c r="BI987" s="23"/>
      <c r="BJ987" s="23"/>
      <c r="BK987" s="23"/>
      <c r="BL987" s="23"/>
      <c r="BM987" s="23"/>
      <c r="BN987" s="23"/>
      <c r="BO987" s="23"/>
      <c r="BP987" s="23"/>
      <c r="BQ987" s="23"/>
      <c r="BR987" s="23"/>
      <c r="BS987" s="23"/>
      <c r="BT987" s="23"/>
      <c r="BU987" s="23"/>
      <c r="BV987" s="23"/>
      <c r="BW987" s="23"/>
    </row>
    <row r="988" spans="1:75" ht="12.7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  <c r="AQ988" s="23"/>
      <c r="AR988" s="23"/>
      <c r="AS988" s="23"/>
      <c r="AT988" s="23"/>
      <c r="AU988" s="23"/>
      <c r="AV988" s="23"/>
      <c r="AW988" s="23"/>
      <c r="AX988" s="23"/>
      <c r="AY988" s="23"/>
      <c r="AZ988" s="23"/>
      <c r="BA988" s="23"/>
      <c r="BB988" s="23"/>
      <c r="BC988" s="23"/>
      <c r="BD988" s="23"/>
      <c r="BE988" s="23"/>
      <c r="BF988" s="23"/>
      <c r="BG988" s="23"/>
      <c r="BH988" s="23"/>
      <c r="BI988" s="23"/>
      <c r="BJ988" s="23"/>
      <c r="BK988" s="23"/>
      <c r="BL988" s="23"/>
      <c r="BM988" s="23"/>
      <c r="BN988" s="23"/>
      <c r="BO988" s="23"/>
      <c r="BP988" s="23"/>
      <c r="BQ988" s="23"/>
      <c r="BR988" s="23"/>
      <c r="BS988" s="23"/>
      <c r="BT988" s="23"/>
      <c r="BU988" s="23"/>
      <c r="BV988" s="23"/>
      <c r="BW988" s="23"/>
    </row>
    <row r="989" spans="1:75" ht="12.7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  <c r="AR989" s="23"/>
      <c r="AS989" s="23"/>
      <c r="AT989" s="23"/>
      <c r="AU989" s="23"/>
      <c r="AV989" s="23"/>
      <c r="AW989" s="23"/>
      <c r="AX989" s="23"/>
      <c r="AY989" s="23"/>
      <c r="AZ989" s="23"/>
      <c r="BA989" s="23"/>
      <c r="BB989" s="23"/>
      <c r="BC989" s="23"/>
      <c r="BD989" s="23"/>
      <c r="BE989" s="23"/>
      <c r="BF989" s="23"/>
      <c r="BG989" s="23"/>
      <c r="BH989" s="23"/>
      <c r="BI989" s="23"/>
      <c r="BJ989" s="23"/>
      <c r="BK989" s="23"/>
      <c r="BL989" s="23"/>
      <c r="BM989" s="23"/>
      <c r="BN989" s="23"/>
      <c r="BO989" s="23"/>
      <c r="BP989" s="23"/>
      <c r="BQ989" s="23"/>
      <c r="BR989" s="23"/>
      <c r="BS989" s="23"/>
      <c r="BT989" s="23"/>
      <c r="BU989" s="23"/>
      <c r="BV989" s="23"/>
      <c r="BW989" s="23"/>
    </row>
    <row r="990" spans="1:75" ht="12.7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  <c r="AO990" s="23"/>
      <c r="AP990" s="23"/>
      <c r="AQ990" s="23"/>
      <c r="AR990" s="23"/>
      <c r="AS990" s="23"/>
      <c r="AT990" s="23"/>
      <c r="AU990" s="23"/>
      <c r="AV990" s="23"/>
      <c r="AW990" s="23"/>
      <c r="AX990" s="23"/>
      <c r="AY990" s="23"/>
      <c r="AZ990" s="23"/>
      <c r="BA990" s="23"/>
      <c r="BB990" s="23"/>
      <c r="BC990" s="23"/>
      <c r="BD990" s="23"/>
      <c r="BE990" s="23"/>
      <c r="BF990" s="23"/>
      <c r="BG990" s="23"/>
      <c r="BH990" s="23"/>
      <c r="BI990" s="23"/>
      <c r="BJ990" s="23"/>
      <c r="BK990" s="23"/>
      <c r="BL990" s="23"/>
      <c r="BM990" s="23"/>
      <c r="BN990" s="23"/>
      <c r="BO990" s="23"/>
      <c r="BP990" s="23"/>
      <c r="BQ990" s="23"/>
      <c r="BR990" s="23"/>
      <c r="BS990" s="23"/>
      <c r="BT990" s="23"/>
      <c r="BU990" s="23"/>
      <c r="BV990" s="23"/>
      <c r="BW990" s="23"/>
    </row>
    <row r="991" spans="1:75" ht="12.7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  <c r="AQ991" s="23"/>
      <c r="AR991" s="23"/>
      <c r="AS991" s="23"/>
      <c r="AT991" s="23"/>
      <c r="AU991" s="23"/>
      <c r="AV991" s="23"/>
      <c r="AW991" s="23"/>
      <c r="AX991" s="23"/>
      <c r="AY991" s="23"/>
      <c r="AZ991" s="23"/>
      <c r="BA991" s="23"/>
      <c r="BB991" s="23"/>
      <c r="BC991" s="23"/>
      <c r="BD991" s="23"/>
      <c r="BE991" s="23"/>
      <c r="BF991" s="23"/>
      <c r="BG991" s="23"/>
      <c r="BH991" s="23"/>
      <c r="BI991" s="23"/>
      <c r="BJ991" s="23"/>
      <c r="BK991" s="23"/>
      <c r="BL991" s="23"/>
      <c r="BM991" s="23"/>
      <c r="BN991" s="23"/>
      <c r="BO991" s="23"/>
      <c r="BP991" s="23"/>
      <c r="BQ991" s="23"/>
      <c r="BR991" s="23"/>
      <c r="BS991" s="23"/>
      <c r="BT991" s="23"/>
      <c r="BU991" s="23"/>
      <c r="BV991" s="23"/>
      <c r="BW991" s="23"/>
    </row>
    <row r="992" spans="1:75" ht="12.7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  <c r="AQ992" s="23"/>
      <c r="AR992" s="23"/>
      <c r="AS992" s="23"/>
      <c r="AT992" s="23"/>
      <c r="AU992" s="23"/>
      <c r="AV992" s="23"/>
      <c r="AW992" s="23"/>
      <c r="AX992" s="23"/>
      <c r="AY992" s="23"/>
      <c r="AZ992" s="23"/>
      <c r="BA992" s="23"/>
      <c r="BB992" s="23"/>
      <c r="BC992" s="23"/>
      <c r="BD992" s="23"/>
      <c r="BE992" s="23"/>
      <c r="BF992" s="23"/>
      <c r="BG992" s="23"/>
      <c r="BH992" s="23"/>
      <c r="BI992" s="23"/>
      <c r="BJ992" s="23"/>
      <c r="BK992" s="23"/>
      <c r="BL992" s="23"/>
      <c r="BM992" s="23"/>
      <c r="BN992" s="23"/>
      <c r="BO992" s="23"/>
      <c r="BP992" s="23"/>
      <c r="BQ992" s="23"/>
      <c r="BR992" s="23"/>
      <c r="BS992" s="23"/>
      <c r="BT992" s="23"/>
      <c r="BU992" s="23"/>
      <c r="BV992" s="23"/>
      <c r="BW992" s="23"/>
    </row>
    <row r="993" spans="1:75" ht="12.7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  <c r="AQ993" s="23"/>
      <c r="AR993" s="23"/>
      <c r="AS993" s="23"/>
      <c r="AT993" s="23"/>
      <c r="AU993" s="23"/>
      <c r="AV993" s="23"/>
      <c r="AW993" s="23"/>
      <c r="AX993" s="23"/>
      <c r="AY993" s="23"/>
      <c r="AZ993" s="23"/>
      <c r="BA993" s="23"/>
      <c r="BB993" s="23"/>
      <c r="BC993" s="23"/>
      <c r="BD993" s="23"/>
      <c r="BE993" s="23"/>
      <c r="BF993" s="23"/>
      <c r="BG993" s="23"/>
      <c r="BH993" s="23"/>
      <c r="BI993" s="23"/>
      <c r="BJ993" s="23"/>
      <c r="BK993" s="23"/>
      <c r="BL993" s="23"/>
      <c r="BM993" s="23"/>
      <c r="BN993" s="23"/>
      <c r="BO993" s="23"/>
      <c r="BP993" s="23"/>
      <c r="BQ993" s="23"/>
      <c r="BR993" s="23"/>
      <c r="BS993" s="23"/>
      <c r="BT993" s="23"/>
      <c r="BU993" s="23"/>
      <c r="BV993" s="23"/>
      <c r="BW993" s="23"/>
    </row>
    <row r="994" spans="1:75" ht="12.7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  <c r="AQ994" s="23"/>
      <c r="AR994" s="23"/>
      <c r="AS994" s="23"/>
      <c r="AT994" s="23"/>
      <c r="AU994" s="23"/>
      <c r="AV994" s="23"/>
      <c r="AW994" s="23"/>
      <c r="AX994" s="23"/>
      <c r="AY994" s="23"/>
      <c r="AZ994" s="23"/>
      <c r="BA994" s="23"/>
      <c r="BB994" s="23"/>
      <c r="BC994" s="23"/>
      <c r="BD994" s="23"/>
      <c r="BE994" s="23"/>
      <c r="BF994" s="23"/>
      <c r="BG994" s="23"/>
      <c r="BH994" s="23"/>
      <c r="BI994" s="23"/>
      <c r="BJ994" s="23"/>
      <c r="BK994" s="23"/>
      <c r="BL994" s="23"/>
      <c r="BM994" s="23"/>
      <c r="BN994" s="23"/>
      <c r="BO994" s="23"/>
      <c r="BP994" s="23"/>
      <c r="BQ994" s="23"/>
      <c r="BR994" s="23"/>
      <c r="BS994" s="23"/>
      <c r="BT994" s="23"/>
      <c r="BU994" s="23"/>
      <c r="BV994" s="23"/>
      <c r="BW994" s="23"/>
    </row>
    <row r="995" spans="1:75" ht="12.7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  <c r="AQ995" s="23"/>
      <c r="AR995" s="23"/>
      <c r="AS995" s="23"/>
      <c r="AT995" s="23"/>
      <c r="AU995" s="23"/>
      <c r="AV995" s="23"/>
      <c r="AW995" s="23"/>
      <c r="AX995" s="23"/>
      <c r="AY995" s="23"/>
      <c r="AZ995" s="23"/>
      <c r="BA995" s="23"/>
      <c r="BB995" s="23"/>
      <c r="BC995" s="23"/>
      <c r="BD995" s="23"/>
      <c r="BE995" s="23"/>
      <c r="BF995" s="23"/>
      <c r="BG995" s="23"/>
      <c r="BH995" s="23"/>
      <c r="BI995" s="23"/>
      <c r="BJ995" s="23"/>
      <c r="BK995" s="23"/>
      <c r="BL995" s="23"/>
      <c r="BM995" s="23"/>
      <c r="BN995" s="23"/>
      <c r="BO995" s="23"/>
      <c r="BP995" s="23"/>
      <c r="BQ995" s="23"/>
      <c r="BR995" s="23"/>
      <c r="BS995" s="23"/>
      <c r="BT995" s="23"/>
      <c r="BU995" s="23"/>
      <c r="BV995" s="23"/>
      <c r="BW995" s="23"/>
    </row>
    <row r="996" spans="1:75" ht="12.7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  <c r="AQ996" s="23"/>
      <c r="AR996" s="23"/>
      <c r="AS996" s="23"/>
      <c r="AT996" s="23"/>
      <c r="AU996" s="23"/>
      <c r="AV996" s="23"/>
      <c r="AW996" s="23"/>
      <c r="AX996" s="23"/>
      <c r="AY996" s="23"/>
      <c r="AZ996" s="23"/>
      <c r="BA996" s="23"/>
      <c r="BB996" s="23"/>
      <c r="BC996" s="23"/>
      <c r="BD996" s="23"/>
      <c r="BE996" s="23"/>
      <c r="BF996" s="23"/>
      <c r="BG996" s="23"/>
      <c r="BH996" s="23"/>
      <c r="BI996" s="23"/>
      <c r="BJ996" s="23"/>
      <c r="BK996" s="23"/>
      <c r="BL996" s="23"/>
      <c r="BM996" s="23"/>
      <c r="BN996" s="23"/>
      <c r="BO996" s="23"/>
      <c r="BP996" s="23"/>
      <c r="BQ996" s="23"/>
      <c r="BR996" s="23"/>
      <c r="BS996" s="23"/>
      <c r="BT996" s="23"/>
      <c r="BU996" s="23"/>
      <c r="BV996" s="23"/>
      <c r="BW996" s="23"/>
    </row>
    <row r="997" spans="1:75" ht="12.7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  <c r="AO997" s="23"/>
      <c r="AP997" s="23"/>
      <c r="AQ997" s="23"/>
      <c r="AR997" s="23"/>
      <c r="AS997" s="23"/>
      <c r="AT997" s="23"/>
      <c r="AU997" s="23"/>
      <c r="AV997" s="23"/>
      <c r="AW997" s="23"/>
      <c r="AX997" s="23"/>
      <c r="AY997" s="23"/>
      <c r="AZ997" s="23"/>
      <c r="BA997" s="23"/>
      <c r="BB997" s="23"/>
      <c r="BC997" s="23"/>
      <c r="BD997" s="23"/>
      <c r="BE997" s="23"/>
      <c r="BF997" s="23"/>
      <c r="BG997" s="23"/>
      <c r="BH997" s="23"/>
      <c r="BI997" s="23"/>
      <c r="BJ997" s="23"/>
      <c r="BK997" s="23"/>
      <c r="BL997" s="23"/>
      <c r="BM997" s="23"/>
      <c r="BN997" s="23"/>
      <c r="BO997" s="23"/>
      <c r="BP997" s="23"/>
      <c r="BQ997" s="23"/>
      <c r="BR997" s="23"/>
      <c r="BS997" s="23"/>
      <c r="BT997" s="23"/>
      <c r="BU997" s="23"/>
      <c r="BV997" s="23"/>
      <c r="BW997" s="23"/>
    </row>
    <row r="998" spans="1:75" ht="12.7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  <c r="AO998" s="23"/>
      <c r="AP998" s="23"/>
      <c r="AQ998" s="23"/>
      <c r="AR998" s="23"/>
      <c r="AS998" s="23"/>
      <c r="AT998" s="23"/>
      <c r="AU998" s="23"/>
      <c r="AV998" s="23"/>
      <c r="AW998" s="23"/>
      <c r="AX998" s="23"/>
      <c r="AY998" s="23"/>
      <c r="AZ998" s="23"/>
      <c r="BA998" s="23"/>
      <c r="BB998" s="23"/>
      <c r="BC998" s="23"/>
      <c r="BD998" s="23"/>
      <c r="BE998" s="23"/>
      <c r="BF998" s="23"/>
      <c r="BG998" s="23"/>
      <c r="BH998" s="23"/>
      <c r="BI998" s="23"/>
      <c r="BJ998" s="23"/>
      <c r="BK998" s="23"/>
      <c r="BL998" s="23"/>
      <c r="BM998" s="23"/>
      <c r="BN998" s="23"/>
      <c r="BO998" s="23"/>
      <c r="BP998" s="23"/>
      <c r="BQ998" s="23"/>
      <c r="BR998" s="23"/>
      <c r="BS998" s="23"/>
      <c r="BT998" s="23"/>
      <c r="BU998" s="23"/>
      <c r="BV998" s="23"/>
      <c r="BW998" s="23"/>
    </row>
    <row r="999" spans="1:75" ht="12.75" customHeight="1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  <c r="AN999" s="23"/>
      <c r="AO999" s="23"/>
      <c r="AP999" s="23"/>
      <c r="AQ999" s="23"/>
      <c r="AR999" s="23"/>
      <c r="AS999" s="23"/>
      <c r="AT999" s="23"/>
      <c r="AU999" s="23"/>
      <c r="AV999" s="23"/>
      <c r="AW999" s="23"/>
      <c r="AX999" s="23"/>
      <c r="AY999" s="23"/>
      <c r="AZ999" s="23"/>
      <c r="BA999" s="23"/>
      <c r="BB999" s="23"/>
      <c r="BC999" s="23"/>
      <c r="BD999" s="23"/>
      <c r="BE999" s="23"/>
      <c r="BF999" s="23"/>
      <c r="BG999" s="23"/>
      <c r="BH999" s="23"/>
      <c r="BI999" s="23"/>
      <c r="BJ999" s="23"/>
      <c r="BK999" s="23"/>
      <c r="BL999" s="23"/>
      <c r="BM999" s="23"/>
      <c r="BN999" s="23"/>
      <c r="BO999" s="23"/>
      <c r="BP999" s="23"/>
      <c r="BQ999" s="23"/>
      <c r="BR999" s="23"/>
      <c r="BS999" s="23"/>
      <c r="BT999" s="23"/>
      <c r="BU999" s="23"/>
      <c r="BV999" s="23"/>
      <c r="BW999" s="23"/>
    </row>
    <row r="1000" spans="1:75" ht="12.75" customHeight="1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  <c r="AN1000" s="23"/>
      <c r="AO1000" s="23"/>
      <c r="AP1000" s="23"/>
      <c r="AQ1000" s="23"/>
      <c r="AR1000" s="23"/>
      <c r="AS1000" s="23"/>
      <c r="AT1000" s="23"/>
      <c r="AU1000" s="23"/>
      <c r="AV1000" s="23"/>
      <c r="AW1000" s="23"/>
      <c r="AX1000" s="23"/>
      <c r="AY1000" s="23"/>
      <c r="AZ1000" s="23"/>
      <c r="BA1000" s="23"/>
      <c r="BB1000" s="23"/>
      <c r="BC1000" s="23"/>
      <c r="BD1000" s="23"/>
      <c r="BE1000" s="23"/>
      <c r="BF1000" s="23"/>
      <c r="BG1000" s="23"/>
      <c r="BH1000" s="23"/>
      <c r="BI1000" s="23"/>
      <c r="BJ1000" s="23"/>
      <c r="BK1000" s="23"/>
      <c r="BL1000" s="23"/>
      <c r="BM1000" s="23"/>
      <c r="BN1000" s="23"/>
      <c r="BO1000" s="23"/>
      <c r="BP1000" s="23"/>
      <c r="BQ1000" s="23"/>
      <c r="BR1000" s="23"/>
      <c r="BS1000" s="23"/>
      <c r="BT1000" s="23"/>
      <c r="BU1000" s="23"/>
      <c r="BV1000" s="23"/>
      <c r="BW1000" s="23"/>
    </row>
  </sheetData>
  <mergeCells count="20">
    <mergeCell ref="AW1:AX1"/>
    <mergeCell ref="AZ1:BA1"/>
    <mergeCell ref="BC1:BD1"/>
    <mergeCell ref="W1:X1"/>
    <mergeCell ref="Z1:AA1"/>
    <mergeCell ref="AB1:AC1"/>
    <mergeCell ref="AD1:AE1"/>
    <mergeCell ref="AF1:AG1"/>
    <mergeCell ref="AH1:AI1"/>
    <mergeCell ref="AK1:AL1"/>
    <mergeCell ref="S1:T1"/>
    <mergeCell ref="U1:V1"/>
    <mergeCell ref="AN1:AO1"/>
    <mergeCell ref="AQ1:AR1"/>
    <mergeCell ref="AT1:AU1"/>
    <mergeCell ref="F1:G1"/>
    <mergeCell ref="I1:J1"/>
    <mergeCell ref="K1:L1"/>
    <mergeCell ref="M1:N1"/>
    <mergeCell ref="P1:Q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selection activeCell="G11" sqref="G11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243" customHeight="1">
      <c r="A1" s="24" t="s">
        <v>135</v>
      </c>
      <c r="B1" s="25" t="s">
        <v>136</v>
      </c>
      <c r="C1" s="25" t="s">
        <v>137</v>
      </c>
      <c r="D1" s="25" t="s">
        <v>138</v>
      </c>
      <c r="E1" s="25" t="s">
        <v>139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3"/>
    </row>
    <row r="2" spans="1:26" ht="12.75" customHeight="1">
      <c r="A2" s="26" t="s">
        <v>140</v>
      </c>
      <c r="B2" s="27">
        <v>30</v>
      </c>
      <c r="C2" s="27">
        <v>30</v>
      </c>
      <c r="D2" s="27">
        <v>40</v>
      </c>
      <c r="E2" s="28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3"/>
    </row>
    <row r="3" spans="1:26" ht="12.75" customHeight="1">
      <c r="A3" s="3" t="str">
        <f>'Данные для ввода на bus.gov.ru'!A2</f>
        <v>Детская школа искусств</v>
      </c>
      <c r="B3" s="29">
        <f>IFERROR(((('Данные для ввода на bus.gov.ru'!F2+'Данные для ввода на bus.gov.ru'!I2)/(15+'Данные для ввода на bus.gov.ru'!J2))*100)*0.3,"")</f>
        <v>30</v>
      </c>
      <c r="C3" s="27">
        <f>'Данные для ввода на bus.gov.ru'!N2*0.3</f>
        <v>30</v>
      </c>
      <c r="D3" s="29">
        <f>((('Данные для ввода на bus.gov.ru'!P2+'Данные для ввода на bus.gov.ru'!S2)/('Данные для ввода на bus.gov.ru'!Q2+'Данные для ввода на bus.gov.ru'!T2))*100)*0.4</f>
        <v>40</v>
      </c>
      <c r="E3" s="30">
        <f t="shared" ref="E3:E13" si="0">B3+C3+D3</f>
        <v>100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3"/>
    </row>
    <row r="4" spans="1:26" ht="12.75" customHeight="1">
      <c r="A4" s="3" t="str">
        <f>'Данные для ввода на bus.gov.ru'!A3</f>
        <v>Детский сад №1 «Ёлочка»</v>
      </c>
      <c r="B4" s="29">
        <f>IFERROR(((('Данные для ввода на bus.gov.ru'!F3+'Данные для ввода на bus.gov.ru'!I3)/(15+'Данные для ввода на bus.gov.ru'!J3))*100)*0.3,"")</f>
        <v>30</v>
      </c>
      <c r="C4" s="27">
        <f>'Данные для ввода на bus.gov.ru'!N3*0.3</f>
        <v>30</v>
      </c>
      <c r="D4" s="29">
        <f>((('Данные для ввода на bus.gov.ru'!P3+'Данные для ввода на bus.gov.ru'!S3)/('Данные для ввода на bus.gov.ru'!Q3+'Данные для ввода на bus.gov.ru'!T3))*100)*0.4</f>
        <v>39.436619718309863</v>
      </c>
      <c r="E4" s="30">
        <f t="shared" si="0"/>
        <v>99.436619718309856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3"/>
    </row>
    <row r="5" spans="1:26" ht="12.75" customHeight="1">
      <c r="A5" s="3" t="str">
        <f>'Данные для ввода на bus.gov.ru'!A4</f>
        <v>Детский сад №4 «Теремок»</v>
      </c>
      <c r="B5" s="29">
        <f>IFERROR(((('Данные для ввода на bus.gov.ru'!F4+'Данные для ввода на bus.gov.ru'!I4)/(15+'Данные для ввода на bus.gov.ru'!J4))*100)*0.3,"")</f>
        <v>30</v>
      </c>
      <c r="C5" s="27">
        <f>'Данные для ввода на bus.gov.ru'!N4*0.3</f>
        <v>30</v>
      </c>
      <c r="D5" s="29">
        <f>((('Данные для ввода на bus.gov.ru'!P4+'Данные для ввода на bus.gov.ru'!S4)/('Данные для ввода на bus.gov.ru'!Q4+'Данные для ввода на bus.gov.ru'!T4))*100)*0.4</f>
        <v>39.082568807339456</v>
      </c>
      <c r="E5" s="30">
        <f t="shared" si="0"/>
        <v>99.082568807339456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23"/>
    </row>
    <row r="6" spans="1:26" ht="12.75" customHeight="1">
      <c r="A6" s="3" t="str">
        <f>'Данные для ввода на bus.gov.ru'!A5</f>
        <v>Дом творчества</v>
      </c>
      <c r="B6" s="29">
        <f>IFERROR(((('Данные для ввода на bus.gov.ru'!F5+'Данные для ввода на bus.gov.ru'!I5)/(15+'Данные для ввода на bus.gov.ru'!J5))*100)*0.3,"")</f>
        <v>30</v>
      </c>
      <c r="C6" s="27">
        <f>'Данные для ввода на bus.gov.ru'!N5*0.3</f>
        <v>30</v>
      </c>
      <c r="D6" s="29">
        <f>((('Данные для ввода на bus.gov.ru'!P5+'Данные для ввода на bus.gov.ru'!S5)/('Данные для ввода на bus.gov.ru'!Q5+'Данные для ввода на bus.gov.ru'!T5))*100)*0.4</f>
        <v>38.871473354231973</v>
      </c>
      <c r="E6" s="30">
        <f t="shared" si="0"/>
        <v>98.871473354231966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3"/>
    </row>
    <row r="7" spans="1:26" ht="12.75" customHeight="1">
      <c r="A7" s="3" t="str">
        <f>'Данные для ввода на bus.gov.ru'!A6</f>
        <v>Кривопорожская средняя общеобразовательная школа</v>
      </c>
      <c r="B7" s="29">
        <f>IFERROR(((('Данные для ввода на bus.gov.ru'!F6+'Данные для ввода на bus.gov.ru'!I6)/(15+'Данные для ввода на bus.gov.ru'!J6))*100)*0.3,"")</f>
        <v>30</v>
      </c>
      <c r="C7" s="27">
        <f>'Данные для ввода на bus.gov.ru'!N6*0.3</f>
        <v>30</v>
      </c>
      <c r="D7" s="29">
        <f>((('Данные для ввода на bus.gov.ru'!P6+'Данные для ввода на bus.gov.ru'!S6)/('Данные для ввода на bus.gov.ru'!Q6+'Данные для ввода на bus.gov.ru'!T6))*100)*0.4</f>
        <v>39.375</v>
      </c>
      <c r="E7" s="30">
        <f t="shared" si="0"/>
        <v>99.375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3"/>
    </row>
    <row r="8" spans="1:26" ht="12.75" customHeight="1">
      <c r="A8" s="3" t="str">
        <f>'Данные для ввода на bus.gov.ru'!A7</f>
        <v>Панозерская основная общеобразовательная школа</v>
      </c>
      <c r="B8" s="29">
        <f>IFERROR(((('Данные для ввода на bus.gov.ru'!F7+'Данные для ввода на bus.gov.ru'!I7)/(15+'Данные для ввода на bus.gov.ru'!J7))*100)*0.3,"")</f>
        <v>30</v>
      </c>
      <c r="C8" s="27">
        <f>'Данные для ввода на bus.gov.ru'!N7*0.3</f>
        <v>30</v>
      </c>
      <c r="D8" s="29">
        <f>((('Данные для ввода на bus.gov.ru'!P7+'Данные для ввода на bus.gov.ru'!S7)/('Данные для ввода на bus.gov.ru'!Q7+'Данные для ввода на bus.gov.ru'!T7))*100)*0.4</f>
        <v>40</v>
      </c>
      <c r="E8" s="30">
        <f t="shared" si="0"/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3"/>
    </row>
    <row r="9" spans="1:26" ht="12.75" customHeight="1">
      <c r="A9" s="3" t="str">
        <f>'Данные для ввода на bus.gov.ru'!A8</f>
        <v>Подужемская средняя общеобразовательная школа</v>
      </c>
      <c r="B9" s="29">
        <f>IFERROR(((('Данные для ввода на bus.gov.ru'!F8+'Данные для ввода на bus.gov.ru'!I8)/(15+'Данные для ввода на bus.gov.ru'!J8))*100)*0.3,"")</f>
        <v>30</v>
      </c>
      <c r="C9" s="27">
        <f>'Данные для ввода на bus.gov.ru'!N8*0.3</f>
        <v>30</v>
      </c>
      <c r="D9" s="29">
        <f>((('Данные для ввода на bus.gov.ru'!P8+'Данные для ввода на bus.gov.ru'!S8)/('Данные для ввода на bus.gov.ru'!Q8+'Данные для ввода на bus.gov.ru'!T8))*100)*0.4</f>
        <v>40</v>
      </c>
      <c r="E9" s="30">
        <f t="shared" si="0"/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3"/>
    </row>
    <row r="10" spans="1:26" ht="12.75" customHeight="1">
      <c r="A10" s="3" t="str">
        <f>'Данные для ввода на bus.gov.ru'!A9</f>
        <v>Рабочеостровская средняя общеобразовательная школа</v>
      </c>
      <c r="B10" s="29">
        <f>IFERROR(((('Данные для ввода на bus.gov.ru'!F9+'Данные для ввода на bus.gov.ru'!I9)/(15+'Данные для ввода на bus.gov.ru'!J9))*100)*0.3,"")</f>
        <v>30</v>
      </c>
      <c r="C10" s="27">
        <f>'Данные для ввода на bus.gov.ru'!N9*0.3</f>
        <v>30</v>
      </c>
      <c r="D10" s="29">
        <f>((('Данные для ввода на bus.gov.ru'!P9+'Данные для ввода на bus.gov.ru'!S9)/('Данные для ввода на bus.gov.ru'!Q9+'Данные для ввода на bus.gov.ru'!T9))*100)*0.4</f>
        <v>38.777292576419221</v>
      </c>
      <c r="E10" s="30">
        <f t="shared" si="0"/>
        <v>98.777292576419228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3"/>
    </row>
    <row r="11" spans="1:26" ht="12.75" customHeight="1">
      <c r="A11" s="3" t="str">
        <f>'Данные для ввода на bus.gov.ru'!A10</f>
        <v>Средняя общеобразовательная школа №1</v>
      </c>
      <c r="B11" s="29">
        <f>IFERROR(((('Данные для ввода на bus.gov.ru'!F10+'Данные для ввода на bus.gov.ru'!I10)/(15+'Данные для ввода на bus.gov.ru'!J10))*100)*0.3,"")</f>
        <v>30</v>
      </c>
      <c r="C11" s="27">
        <f>'Данные для ввода на bus.gov.ru'!N10*0.3</f>
        <v>30</v>
      </c>
      <c r="D11" s="29">
        <f>((('Данные для ввода на bus.gov.ru'!P10+'Данные для ввода на bus.gov.ru'!S10)/('Данные для ввода на bus.gov.ru'!Q10+'Данные для ввода на bus.gov.ru'!T10))*100)*0.4</f>
        <v>36.731182795698928</v>
      </c>
      <c r="E11" s="30">
        <f t="shared" si="0"/>
        <v>96.731182795698928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3"/>
    </row>
    <row r="12" spans="1:26" ht="12.75" customHeight="1">
      <c r="A12" s="3" t="str">
        <f>'Данные для ввода на bus.gov.ru'!A11</f>
        <v>Средняя общеобразовательная школа №2</v>
      </c>
      <c r="B12" s="29">
        <f>IFERROR(((('Данные для ввода на bus.gov.ru'!F11+'Данные для ввода на bus.gov.ru'!I11)/(15+'Данные для ввода на bus.gov.ru'!J11))*100)*0.3,"")</f>
        <v>30</v>
      </c>
      <c r="C12" s="27">
        <f>'Данные для ввода на bus.gov.ru'!N11*0.3</f>
        <v>30</v>
      </c>
      <c r="D12" s="29">
        <f>((('Данные для ввода на bus.gov.ru'!P11+'Данные для ввода на bus.gov.ru'!S11)/('Данные для ввода на bus.gov.ru'!Q11+'Данные для ввода на bus.gov.ru'!T11))*100)*0.4</f>
        <v>37.948717948717949</v>
      </c>
      <c r="E12" s="30">
        <f t="shared" si="0"/>
        <v>97.948717948717956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3"/>
    </row>
    <row r="13" spans="1:26" ht="12.75" customHeight="1">
      <c r="A13" s="3" t="str">
        <f>'Данные для ввода на bus.gov.ru'!A12</f>
        <v>Средняя общеобразовательная школа №3</v>
      </c>
      <c r="B13" s="29">
        <f>IFERROR(((('Данные для ввода на bus.gov.ru'!F12+'Данные для ввода на bus.gov.ru'!I12)/(15+'Данные для ввода на bus.gov.ru'!J12))*100)*0.3,"")</f>
        <v>30</v>
      </c>
      <c r="C13" s="27">
        <f>'Данные для ввода на bus.gov.ru'!N12*0.3</f>
        <v>30</v>
      </c>
      <c r="D13" s="29">
        <f>((('Данные для ввода на bus.gov.ru'!P12+'Данные для ввода на bus.gov.ru'!S12)/('Данные для ввода на bus.gov.ru'!Q12+'Данные для ввода на bus.gov.ru'!T12))*100)*0.4</f>
        <v>39.493670886075954</v>
      </c>
      <c r="E13" s="30">
        <f t="shared" si="0"/>
        <v>99.493670886075961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3"/>
    </row>
    <row r="14" spans="1:26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3"/>
    </row>
    <row r="15" spans="1:26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3"/>
    </row>
    <row r="16" spans="1:26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3"/>
    </row>
    <row r="17" spans="1:26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3"/>
    </row>
    <row r="18" spans="1:26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3"/>
    </row>
    <row r="19" spans="1:26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3"/>
    </row>
    <row r="20" spans="1:26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3"/>
    </row>
    <row r="21" spans="1:26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3"/>
    </row>
    <row r="22" spans="1:26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3"/>
    </row>
    <row r="23" spans="1:26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3"/>
    </row>
    <row r="24" spans="1:26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3"/>
    </row>
    <row r="25" spans="1:26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3"/>
    </row>
    <row r="26" spans="1: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3"/>
    </row>
    <row r="27" spans="1:26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3"/>
    </row>
    <row r="28" spans="1:26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3"/>
    </row>
    <row r="29" spans="1:26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3"/>
    </row>
    <row r="30" spans="1:26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3"/>
    </row>
    <row r="31" spans="1:26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3"/>
    </row>
    <row r="32" spans="1:26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3"/>
    </row>
    <row r="33" spans="1:26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3"/>
    </row>
    <row r="34" spans="1:26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3"/>
    </row>
    <row r="35" spans="1:26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3"/>
    </row>
    <row r="36" spans="1:2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3"/>
    </row>
    <row r="37" spans="1:26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3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3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3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3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3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3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3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3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3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3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3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3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3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3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3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3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23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3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3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3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3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3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3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3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3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3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3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23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23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3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23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3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3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23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3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23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23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23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3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23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23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3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3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23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23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3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23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3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23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3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3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3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23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3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23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3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23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23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23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3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3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3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3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3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3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3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3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3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3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3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3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3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3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3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3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3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3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3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3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3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3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3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3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3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3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3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3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3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3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3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3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3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3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3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3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3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3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3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3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3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3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3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3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3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3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3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3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3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3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3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3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3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3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3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3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3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3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3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3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23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3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3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3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3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3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3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3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3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3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3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3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3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3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3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3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3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3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3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3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3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3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3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3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3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3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3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3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3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3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3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3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3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3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3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3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23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23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23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23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23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3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23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23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23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23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23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23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23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23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23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23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3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23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23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23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23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23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23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23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23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23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23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23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23"/>
    </row>
    <row r="221" spans="1:26" ht="15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5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5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5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5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5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5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5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5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5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15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5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15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5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15.7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15.7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15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5.7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5.7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5.7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5.7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15.7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15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15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5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5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15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15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5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15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15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15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15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5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15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15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15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15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15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5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5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15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15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5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15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15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15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15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15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15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15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15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15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15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15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15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15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15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15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15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15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15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15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15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15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15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15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15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15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15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15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15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15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15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15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15.7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15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15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15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15.7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15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15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15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15.7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15.7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15.7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15.7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15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15.7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15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15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15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15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15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15.7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15.7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15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15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15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15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15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15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15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15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15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15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15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15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15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15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15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15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15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15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15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15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15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15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15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15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15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15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15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15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15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15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15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15.7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15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15.7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15.7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15.7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5.7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15.7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15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15.7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15.7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15.7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15.7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15.7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15.7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15.7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15.7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5.7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15.7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15.7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15.7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15.7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15.7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15.7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15.7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15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15.7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15.7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15.7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5.7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15.7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15.7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15.7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15.7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15.7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15.7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15.7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15.7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15.7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15.7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15.7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15.7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15.7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15.7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15.7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15.7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15.7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15.7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15.7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15.7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15.7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15.7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15.7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15.7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15.7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15.7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15.7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15.7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15.7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15.7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15.7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15.7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15.7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15.7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15.7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15.7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15.7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15.7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5.7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5.7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5.7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15.7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15.7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15.7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15.7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15.7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15.7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15.7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15.7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15.7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15.7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15.7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15.7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15.7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15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15.7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15.7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15.7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15.7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15.7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15.7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15.7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15.7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15.7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15.7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15.7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15.7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15.7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15.7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15.7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15.7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15.7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15.7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15.7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15.7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15.7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15.7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15.7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15.7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15.7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15.7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15.7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15.7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15.7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15.7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15.7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15.7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15.7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15.7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15.7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15.7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15.7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15.7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15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15.7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15.7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15.7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15.7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15.7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15.7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15.7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15.7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15.7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15.7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15.7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15.7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15.7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15.7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15.7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15.7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15.7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15.7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15.7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15.7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15.7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15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15.7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15.7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15.7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15.7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15.7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15.7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15.7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15.7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15.7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15.7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15.7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15.7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15.7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15.7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15.7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15.7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15.7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15.7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15.7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15.7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15.7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15.7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15.7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15.7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15.7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15.7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15.7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15.7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15.7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15.7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15.7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15.7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15.7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15.7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15.7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15.7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15.7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15.7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15.7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15.7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15.7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15.7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15.7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15.7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15.7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15.7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15.7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15.7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15.7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15.7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15.7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15.7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15.7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15.7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15.7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15.7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15.7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15.7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15.7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15.7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15.7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15.7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15.7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15.7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15.7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15.7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15.7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15.7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15.7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15.7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15.7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15.7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15.7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15.7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15.7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15.7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15.7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15.7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15.7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15.7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15.7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15.7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15.7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15.7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15.7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15.7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15.7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15.7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15.7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15.7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15.7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15.7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15.7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15.7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15.7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15.7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15.7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15.7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15.7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15.7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15.7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15.7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15.7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15.7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15.7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15.7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15.7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15.7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15.7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15.7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15.7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15.7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15.7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15.7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15.7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15.7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15.7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15.7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15.7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15.7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15.7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15.7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15.7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15.7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15.7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15.7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15.7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15.7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15.7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15.7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15.7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15.7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15.7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15.7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15.7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15.7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15.7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5.7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5.7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5.7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5.7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5.7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15.7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15.7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15.7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5.7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5.7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5.7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5.7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15.7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15.7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15.7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15.7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15.7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15.7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15.7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15.7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15.7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15.7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15.7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15.7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15.7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15.7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15.7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15.7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15.7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15.7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15.7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15.7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15.7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15.7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15.7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15.7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15.7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15.7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15.7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15.7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15.7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15.7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15.7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15.7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15.7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15.7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15.7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15.7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15.7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15.7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15.7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15.7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15.7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15.7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15.7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15.7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15.7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15.7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15.7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15.7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15.7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15.7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15.7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15.7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15.7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15.7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15.7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15.7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15.7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15.7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15.7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15.7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15.7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15.7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15.7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15.7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15.7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15.7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15.7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15.7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15.7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15.7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15.7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15.7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15.7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15.7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15.7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15.7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15.7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15.7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15.7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15.7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15.7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15.7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5.7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5.7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5.7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5.7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5.7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15.7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15.7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15.7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5.7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5.7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5.7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15.7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15.7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15.7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15.7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15.7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15.7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15.7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15.7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15.7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15.7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15.7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15.7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15.7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15.7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15.7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15.7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15.7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15.7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15.7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15.7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15.7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15.7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15.7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15.7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15.7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15.7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15.7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15.7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15.7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15.7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15.7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15.7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15.7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15.7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15.7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15.7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15.7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15.7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15.7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15.7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15.7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15.7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15.7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15.7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15.7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15.7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15.7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15.7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15.7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15.7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15.7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15.7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15.7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15.7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15.7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15.7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15.7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15.7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15.7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15.7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15.7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15.7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15.7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15.7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15.7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15.7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15.7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15.7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15.7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15.7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15.7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15.7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15.7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15.7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15.7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15.7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15.7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15.7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15.7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15.7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15.7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15.7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15.7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15.7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15.7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15.7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15.7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15.7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15.7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15.7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15.7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15.7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15.7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15.7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15.7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15.7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15.7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15.7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15.7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15.7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15.7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15.7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15.7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15.7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15.7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15.7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15.7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15.7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15.7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15.7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15.7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15.7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15.7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15.7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15.7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15.7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15.7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15.7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15.7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15.7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15.7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15.7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15.7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15.7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15.7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15.7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15.7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15.7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15.7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15.7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15.7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15.7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15.7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15.7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15.7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15.7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15.7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15.7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15.7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15.7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15.7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15.7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15.7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15.7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15.7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15.7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15.7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15.7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15.7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15.7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15.7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15.7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15.7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15.7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15.7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15.7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15.7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15.7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15.7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15.7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15.7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15.7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15.7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15.7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15.7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15.7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15.7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15.7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15.7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15.7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15.7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15.7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15.7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15.7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15.7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15.7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15.7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15.7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15.7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15.7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15.7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15.7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15.7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15.7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15.7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15.7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15.7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15.7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15.7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15.7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15.7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15.7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15.7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15.7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15.7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15.7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15.7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15.7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15.7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15.7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15.7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15.7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15.7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15.7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15.7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5.7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15.7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15.7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15.7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15.7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15.7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15.7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15.7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15.7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15.7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15.7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15.7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15.7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15.7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15.7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15.7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15.7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15.7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15.7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15.7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15.7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15.7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15.7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15.7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15.7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15.7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15.7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15.7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15.7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15.7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15.7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15.7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15.7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15.7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15.7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15.7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15.7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15.7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15.7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15.7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15.7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15.7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15.7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15.7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15.7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15.7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15.7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15.7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15.7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15.7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15.7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ht="15.7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ht="15.7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ht="15.7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ht="15.7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ht="15.7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ht="15.7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ht="15.7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ht="15.7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ht="15.75" customHeight="1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spans="1:26" ht="15.75" customHeight="1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4.42578125" defaultRowHeight="15" customHeight="1"/>
  <cols>
    <col min="1" max="1" width="78.7109375" customWidth="1"/>
    <col min="2" max="24" width="14.42578125" customWidth="1"/>
  </cols>
  <sheetData>
    <row r="1" spans="1:26" ht="121.5" customHeight="1">
      <c r="A1" s="24" t="s">
        <v>135</v>
      </c>
      <c r="B1" s="25" t="s">
        <v>141</v>
      </c>
      <c r="C1" s="25" t="s">
        <v>142</v>
      </c>
      <c r="D1" s="25" t="s">
        <v>139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23"/>
      <c r="Z1" s="23"/>
    </row>
    <row r="2" spans="1:26" ht="12.75" customHeight="1">
      <c r="A2" s="31" t="s">
        <v>140</v>
      </c>
      <c r="B2" s="32">
        <v>50</v>
      </c>
      <c r="C2" s="32">
        <v>50</v>
      </c>
      <c r="D2" s="32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3"/>
      <c r="Z2" s="23"/>
    </row>
    <row r="3" spans="1:26" ht="12.75" customHeight="1">
      <c r="A3" s="3" t="str">
        <f>'Данные для ввода на bus.gov.ru'!A2</f>
        <v>Детская школа искусств</v>
      </c>
      <c r="B3" s="2">
        <f>'Данные для ввода на bus.gov.ru'!X2*0.5</f>
        <v>50</v>
      </c>
      <c r="C3" s="33">
        <f>(('Данные для ввода на bus.gov.ru'!Z2/'Данные для ввода на bus.gov.ru'!AA2)*100)*0.5</f>
        <v>48.07692307692308</v>
      </c>
      <c r="D3" s="33">
        <f t="shared" ref="D3:D13" si="0">B3+C3</f>
        <v>98.07692307692308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23"/>
      <c r="Z3" s="23"/>
    </row>
    <row r="4" spans="1:26" ht="12.75" customHeight="1">
      <c r="A4" s="3" t="str">
        <f>'Данные для ввода на bus.gov.ru'!A3</f>
        <v>Детский сад №1 «Ёлочка»</v>
      </c>
      <c r="B4" s="2">
        <f>'Данные для ввода на bus.gov.ru'!X3*0.5</f>
        <v>50</v>
      </c>
      <c r="C4" s="33">
        <f>(('Данные для ввода на bus.gov.ru'!Z3/'Данные для ввода на bus.gov.ru'!AA3)*100)*0.5</f>
        <v>47.872340425531917</v>
      </c>
      <c r="D4" s="33">
        <f t="shared" si="0"/>
        <v>97.872340425531917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3"/>
      <c r="Z4" s="23"/>
    </row>
    <row r="5" spans="1:26" ht="12.75" customHeight="1">
      <c r="A5" s="3" t="str">
        <f>'Данные для ввода на bus.gov.ru'!A4</f>
        <v>Детский сад №4 «Теремок»</v>
      </c>
      <c r="B5" s="2">
        <f>'Данные для ввода на bus.gov.ru'!X4*0.5</f>
        <v>50</v>
      </c>
      <c r="C5" s="33">
        <f>(('Данные для ввода на bus.gov.ru'!Z4/'Данные для ввода на bus.gov.ru'!AA4)*100)*0.5</f>
        <v>46.485623003194888</v>
      </c>
      <c r="D5" s="33">
        <f t="shared" si="0"/>
        <v>96.485623003194888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23"/>
      <c r="Z5" s="23"/>
    </row>
    <row r="6" spans="1:26" ht="12.75" customHeight="1">
      <c r="A6" s="3" t="str">
        <f>'Данные для ввода на bus.gov.ru'!A5</f>
        <v>Дом творчества</v>
      </c>
      <c r="B6" s="2">
        <f>'Данные для ввода на bus.gov.ru'!X5*0.5</f>
        <v>50</v>
      </c>
      <c r="C6" s="33">
        <f>(('Данные для ввода на bus.gov.ru'!Z5/'Данные для ввода на bus.gov.ru'!AA5)*100)*0.5</f>
        <v>46.560846560846556</v>
      </c>
      <c r="D6" s="33">
        <f t="shared" si="0"/>
        <v>96.560846560846556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23"/>
      <c r="Z6" s="23"/>
    </row>
    <row r="7" spans="1:26" ht="12.75" customHeight="1">
      <c r="A7" s="3" t="str">
        <f>'Данные для ввода на bus.gov.ru'!A6</f>
        <v>Кривопорожская средняя общеобразовательная школа</v>
      </c>
      <c r="B7" s="2">
        <f>'Данные для ввода на bus.gov.ru'!X6*0.5</f>
        <v>50</v>
      </c>
      <c r="C7" s="33">
        <f>(('Данные для ввода на bus.gov.ru'!Z6/'Данные для ввода на bus.gov.ru'!AA6)*100)*0.5</f>
        <v>42.5</v>
      </c>
      <c r="D7" s="33">
        <f t="shared" si="0"/>
        <v>92.5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23"/>
      <c r="Z7" s="23"/>
    </row>
    <row r="8" spans="1:26" ht="12.75" customHeight="1">
      <c r="A8" s="3" t="str">
        <f>'Данные для ввода на bus.gov.ru'!A7</f>
        <v>Панозерская основная общеобразовательная школа</v>
      </c>
      <c r="B8" s="2">
        <f>'Данные для ввода на bus.gov.ru'!X7*0.5</f>
        <v>50</v>
      </c>
      <c r="C8" s="33">
        <f>(('Данные для ввода на bus.gov.ru'!Z7/'Данные для ввода на bus.gov.ru'!AA7)*100)*0.5</f>
        <v>50</v>
      </c>
      <c r="D8" s="33">
        <f t="shared" si="0"/>
        <v>100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23"/>
      <c r="Z8" s="23"/>
    </row>
    <row r="9" spans="1:26" ht="12.75" customHeight="1">
      <c r="A9" s="3" t="str">
        <f>'Данные для ввода на bus.gov.ru'!A8</f>
        <v>Подужемская средняя общеобразовательная школа</v>
      </c>
      <c r="B9" s="2">
        <f>'Данные для ввода на bus.gov.ru'!X8*0.5</f>
        <v>50</v>
      </c>
      <c r="C9" s="33">
        <f>(('Данные для ввода на bus.gov.ru'!Z8/'Данные для ввода на bus.gov.ru'!AA8)*100)*0.5</f>
        <v>50</v>
      </c>
      <c r="D9" s="33">
        <f t="shared" si="0"/>
        <v>100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23"/>
      <c r="Z9" s="23"/>
    </row>
    <row r="10" spans="1:26" ht="12.75" customHeight="1">
      <c r="A10" s="3" t="str">
        <f>'Данные для ввода на bus.gov.ru'!A9</f>
        <v>Рабочеостровская средняя общеобразовательная школа</v>
      </c>
      <c r="B10" s="2">
        <f>'Данные для ввода на bus.gov.ru'!X9*0.5</f>
        <v>50</v>
      </c>
      <c r="C10" s="33">
        <f>(('Данные для ввода на bus.gov.ru'!Z9/'Данные для ввода на bus.gov.ru'!AA9)*100)*0.5</f>
        <v>39.666666666666664</v>
      </c>
      <c r="D10" s="33">
        <f t="shared" si="0"/>
        <v>89.666666666666657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23"/>
      <c r="Z10" s="23"/>
    </row>
    <row r="11" spans="1:26" ht="12.75" customHeight="1">
      <c r="A11" s="3" t="str">
        <f>'Данные для ввода на bus.gov.ru'!A10</f>
        <v>Средняя общеобразовательная школа №1</v>
      </c>
      <c r="B11" s="2">
        <f>'Данные для ввода на bus.gov.ru'!X10*0.5</f>
        <v>50</v>
      </c>
      <c r="C11" s="33">
        <f>(('Данные для ввода на bus.gov.ru'!Z10/'Данные для ввода на bus.gov.ru'!AA10)*100)*0.5</f>
        <v>36.490683229813662</v>
      </c>
      <c r="D11" s="33">
        <f t="shared" si="0"/>
        <v>86.490683229813669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23"/>
      <c r="Z11" s="23"/>
    </row>
    <row r="12" spans="1:26" ht="12.75" customHeight="1">
      <c r="A12" s="3" t="str">
        <f>'Данные для ввода на bus.gov.ru'!A11</f>
        <v>Средняя общеобразовательная школа №2</v>
      </c>
      <c r="B12" s="2">
        <f>'Данные для ввода на bus.gov.ru'!X11*0.5</f>
        <v>50</v>
      </c>
      <c r="C12" s="33">
        <f>(('Данные для ввода на bus.gov.ru'!Z11/'Данные для ввода на bus.gov.ru'!AA11)*100)*0.5</f>
        <v>32.102272727272727</v>
      </c>
      <c r="D12" s="33">
        <f t="shared" si="0"/>
        <v>82.10227272727272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23"/>
      <c r="Z12" s="23"/>
    </row>
    <row r="13" spans="1:26" ht="12.75" customHeight="1">
      <c r="A13" s="3" t="str">
        <f>'Данные для ввода на bus.gov.ru'!A12</f>
        <v>Средняя общеобразовательная школа №3</v>
      </c>
      <c r="B13" s="2">
        <f>'Данные для ввода на bus.gov.ru'!X12*0.5</f>
        <v>50</v>
      </c>
      <c r="C13" s="33">
        <f>(('Данные для ввода на bus.gov.ru'!Z12/'Данные для ввода на bus.gov.ru'!AA12)*100)*0.5</f>
        <v>47.282608695652172</v>
      </c>
      <c r="D13" s="33">
        <f t="shared" si="0"/>
        <v>97.282608695652172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23"/>
      <c r="Z13" s="23"/>
    </row>
    <row r="14" spans="1:26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23"/>
      <c r="Z14" s="23"/>
    </row>
    <row r="15" spans="1:26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23"/>
      <c r="Z15" s="23"/>
    </row>
    <row r="16" spans="1:26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23"/>
      <c r="Z16" s="23"/>
    </row>
    <row r="17" spans="1:26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23"/>
      <c r="Z17" s="23"/>
    </row>
    <row r="18" spans="1:26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23"/>
      <c r="Z18" s="23"/>
    </row>
    <row r="19" spans="1:26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23"/>
      <c r="Z19" s="23"/>
    </row>
    <row r="20" spans="1:26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23"/>
      <c r="Z20" s="23"/>
    </row>
    <row r="21" spans="1:26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23"/>
      <c r="Z21" s="23"/>
    </row>
    <row r="22" spans="1:26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23"/>
      <c r="Z22" s="23"/>
    </row>
    <row r="23" spans="1:26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23"/>
      <c r="Z23" s="23"/>
    </row>
    <row r="24" spans="1:26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23"/>
      <c r="Z24" s="23"/>
    </row>
    <row r="25" spans="1:26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23"/>
      <c r="Z25" s="23"/>
    </row>
    <row r="26" spans="1: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23"/>
      <c r="Z26" s="23"/>
    </row>
    <row r="27" spans="1:26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23"/>
      <c r="Z27" s="23"/>
    </row>
    <row r="28" spans="1:26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23"/>
      <c r="Z28" s="23"/>
    </row>
    <row r="29" spans="1:26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23"/>
      <c r="Z29" s="23"/>
    </row>
    <row r="30" spans="1:26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23"/>
      <c r="Z30" s="23"/>
    </row>
    <row r="31" spans="1:26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23"/>
      <c r="Z31" s="23"/>
    </row>
    <row r="32" spans="1:26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23"/>
      <c r="Z32" s="23"/>
    </row>
    <row r="33" spans="1:26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23"/>
      <c r="Z33" s="23"/>
    </row>
    <row r="34" spans="1:26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23"/>
      <c r="Z34" s="23"/>
    </row>
    <row r="35" spans="1:26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23"/>
      <c r="Z35" s="23"/>
    </row>
    <row r="36" spans="1:2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23"/>
      <c r="Z36" s="23"/>
    </row>
    <row r="37" spans="1:26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23"/>
      <c r="Z37" s="23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23"/>
      <c r="Z38" s="23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23"/>
      <c r="Z39" s="23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23"/>
      <c r="Z40" s="23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23"/>
      <c r="Z41" s="23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23"/>
      <c r="Z42" s="23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23"/>
      <c r="Z43" s="23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23"/>
      <c r="Z44" s="23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23"/>
      <c r="Z45" s="23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23"/>
      <c r="Z46" s="23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23"/>
      <c r="Z47" s="23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23"/>
      <c r="Z48" s="23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23"/>
      <c r="Z49" s="23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23"/>
      <c r="Z50" s="23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23"/>
      <c r="Z51" s="23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23"/>
      <c r="Z52" s="23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23"/>
      <c r="Z53" s="23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23"/>
      <c r="Z54" s="23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23"/>
      <c r="Z55" s="23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23"/>
      <c r="Z56" s="23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23"/>
      <c r="Z57" s="23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23"/>
      <c r="Z58" s="23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23"/>
      <c r="Z59" s="23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23"/>
      <c r="Z60" s="23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23"/>
      <c r="Z61" s="23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23"/>
      <c r="Z62" s="23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23"/>
      <c r="Z63" s="23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23"/>
      <c r="Z64" s="23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23"/>
      <c r="Z65" s="23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23"/>
      <c r="Z66" s="23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23"/>
      <c r="Z67" s="23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23"/>
      <c r="Z68" s="23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23"/>
      <c r="Z69" s="23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23"/>
      <c r="Z70" s="23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23"/>
      <c r="Z71" s="23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23"/>
      <c r="Z72" s="23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23"/>
      <c r="Z73" s="23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23"/>
      <c r="Z74" s="23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23"/>
      <c r="Z75" s="23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23"/>
      <c r="Z76" s="23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23"/>
      <c r="Z77" s="23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23"/>
      <c r="Z78" s="23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23"/>
      <c r="Z79" s="23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23"/>
      <c r="Z80" s="23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23"/>
      <c r="Z81" s="23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23"/>
      <c r="Z82" s="23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23"/>
      <c r="Z83" s="23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23"/>
      <c r="Z84" s="23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23"/>
      <c r="Z85" s="23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23"/>
      <c r="Z86" s="23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23"/>
      <c r="Z87" s="23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23"/>
      <c r="Z88" s="23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23"/>
      <c r="Z89" s="23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23"/>
      <c r="Z90" s="23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23"/>
      <c r="Z91" s="23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23"/>
      <c r="Z92" s="23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23"/>
      <c r="Z93" s="23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23"/>
      <c r="Z94" s="23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23"/>
      <c r="Z95" s="23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23"/>
      <c r="Z96" s="23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23"/>
      <c r="Z97" s="23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23"/>
      <c r="Z98" s="23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23"/>
      <c r="Z99" s="23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23"/>
      <c r="Z100" s="23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23"/>
      <c r="Z101" s="23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23"/>
      <c r="Z102" s="23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23"/>
      <c r="Z103" s="23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23"/>
      <c r="Z104" s="23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23"/>
      <c r="Z105" s="23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23"/>
      <c r="Z106" s="23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23"/>
      <c r="Z107" s="23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23"/>
      <c r="Z108" s="23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23"/>
      <c r="Z109" s="23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23"/>
      <c r="Z110" s="23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23"/>
      <c r="Z111" s="23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23"/>
      <c r="Z112" s="23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23"/>
      <c r="Z113" s="23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23"/>
      <c r="Z114" s="23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23"/>
      <c r="Z115" s="23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23"/>
      <c r="Z116" s="23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23"/>
      <c r="Z117" s="23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23"/>
      <c r="Z118" s="23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23"/>
      <c r="Z119" s="23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23"/>
      <c r="Z120" s="23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23"/>
      <c r="Z121" s="23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23"/>
      <c r="Z122" s="23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23"/>
      <c r="Z123" s="23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23"/>
      <c r="Z124" s="23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23"/>
      <c r="Z125" s="23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23"/>
      <c r="Z126" s="23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23"/>
      <c r="Z127" s="23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23"/>
      <c r="Z128" s="23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23"/>
      <c r="Z129" s="23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23"/>
      <c r="Z130" s="23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23"/>
      <c r="Z131" s="23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23"/>
      <c r="Z132" s="23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23"/>
      <c r="Z133" s="23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23"/>
      <c r="Z134" s="23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23"/>
      <c r="Z135" s="23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23"/>
      <c r="Z136" s="23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23"/>
      <c r="Z137" s="23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23"/>
      <c r="Z138" s="23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23"/>
      <c r="Z139" s="23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23"/>
      <c r="Z140" s="23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23"/>
      <c r="Z141" s="23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23"/>
      <c r="Z142" s="23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23"/>
      <c r="Z143" s="23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23"/>
      <c r="Z144" s="23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23"/>
      <c r="Z145" s="23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23"/>
      <c r="Z146" s="23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23"/>
      <c r="Z147" s="23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23"/>
      <c r="Z148" s="23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23"/>
      <c r="Z149" s="23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23"/>
      <c r="Z150" s="23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23"/>
      <c r="Z151" s="23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23"/>
      <c r="Z152" s="23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23"/>
      <c r="Z153" s="23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23"/>
      <c r="Z154" s="23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23"/>
      <c r="Z155" s="23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23"/>
      <c r="Z156" s="23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23"/>
      <c r="Z157" s="23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23"/>
      <c r="Z158" s="23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23"/>
      <c r="Z159" s="23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23"/>
      <c r="Z160" s="23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23"/>
      <c r="Z161" s="23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23"/>
      <c r="Z162" s="23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23"/>
      <c r="Z163" s="23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23"/>
      <c r="Z164" s="23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23"/>
      <c r="Z165" s="23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23"/>
      <c r="Z166" s="23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23"/>
      <c r="Z167" s="23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23"/>
      <c r="Z168" s="23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23"/>
      <c r="Z169" s="23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23"/>
      <c r="Z170" s="23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23"/>
      <c r="Z171" s="23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23"/>
      <c r="Z172" s="23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23"/>
      <c r="Z173" s="23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23"/>
      <c r="Z174" s="23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23"/>
      <c r="Z175" s="23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23"/>
      <c r="Z176" s="23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23"/>
      <c r="Z177" s="23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23"/>
      <c r="Z178" s="23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23"/>
      <c r="Z179" s="23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23"/>
      <c r="Z180" s="23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23"/>
      <c r="Z181" s="23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23"/>
      <c r="Z182" s="23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23"/>
      <c r="Z183" s="23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23"/>
      <c r="Z184" s="23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23"/>
      <c r="Z185" s="23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23"/>
      <c r="Z186" s="23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23"/>
      <c r="Z187" s="23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23"/>
      <c r="Z188" s="23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23"/>
      <c r="Z189" s="23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23"/>
      <c r="Z190" s="23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23"/>
      <c r="Z191" s="23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23"/>
      <c r="Z192" s="23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23"/>
      <c r="Z193" s="23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23"/>
      <c r="Z194" s="23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23"/>
      <c r="Z195" s="23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23"/>
      <c r="Z196" s="23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23"/>
      <c r="Z197" s="23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23"/>
      <c r="Z198" s="23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23"/>
      <c r="Z199" s="23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23"/>
      <c r="Z200" s="23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23"/>
      <c r="Z201" s="23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23"/>
      <c r="Z202" s="23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23"/>
      <c r="Z203" s="23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23"/>
      <c r="Z204" s="23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23"/>
      <c r="Z205" s="23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23"/>
      <c r="Z206" s="23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23"/>
      <c r="Z207" s="23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23"/>
      <c r="Z208" s="23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23"/>
      <c r="Z209" s="23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23"/>
      <c r="Z210" s="23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23"/>
      <c r="Z211" s="23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23"/>
      <c r="Z212" s="23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23"/>
      <c r="Z213" s="23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23"/>
      <c r="Z214" s="23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23"/>
      <c r="Z215" s="23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23"/>
      <c r="Z216" s="23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23"/>
      <c r="Z217" s="23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23"/>
      <c r="Z218" s="23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23"/>
      <c r="Z219" s="23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23"/>
      <c r="Z220" s="23"/>
    </row>
    <row r="221" spans="1:26" ht="15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5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5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5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5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5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5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5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5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5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15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5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15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5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15.7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15.7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15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5.7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5.7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5.7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5.7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15.7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15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15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5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5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15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15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5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15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15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15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15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5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15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15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15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15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15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5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5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15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15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5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15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15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15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15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15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15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15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15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15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15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15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15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15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15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15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15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15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15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15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15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15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15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15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15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15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15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15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15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15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15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15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15.7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15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15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15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15.7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15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15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15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15.7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15.7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15.7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15.7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15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15.7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15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15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15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15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15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15.7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15.7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15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15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15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15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15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15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15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15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15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15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15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15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15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15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15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15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15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15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15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15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15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15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15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15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15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15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15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15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15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15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15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15.7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15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15.7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15.7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15.7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5.7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15.7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15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15.7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15.7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15.7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15.7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15.7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15.7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15.7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15.7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5.7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15.7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15.7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15.7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15.7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15.7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15.7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15.7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15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15.7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15.7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15.7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5.7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15.7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15.7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15.7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15.7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15.7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15.7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15.7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15.7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15.7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15.7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15.7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15.7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15.7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15.7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15.7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15.7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15.7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15.7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15.7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15.7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15.7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15.7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15.7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15.7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15.7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15.7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15.7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15.7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15.7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15.7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15.7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15.7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15.7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15.7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15.7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15.7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15.7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15.7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5.7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5.7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5.7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15.7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15.7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15.7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15.7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15.7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15.7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15.7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15.7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15.7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15.7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15.7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15.7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15.7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15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15.7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15.7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15.7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15.7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15.7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15.7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15.7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15.7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15.7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15.7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15.7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15.7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15.7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15.7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15.7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15.7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15.7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15.7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15.7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15.7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15.7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15.7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15.7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15.7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15.7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15.7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15.7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15.7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15.7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15.7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15.7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15.7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15.7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15.7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15.7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15.7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15.7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15.7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15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15.7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15.7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15.7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15.7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15.7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15.7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15.7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15.7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15.7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15.7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15.7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15.7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15.7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15.7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15.7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15.7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15.7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15.7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15.7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15.7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15.7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15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15.7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15.7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15.7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15.7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15.7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15.7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15.7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15.7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15.7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15.7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15.7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15.7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15.7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15.7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15.7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15.7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15.7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15.7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15.7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15.7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15.7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15.7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15.7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15.7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15.7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15.7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15.7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15.7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15.7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15.7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15.7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15.7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15.7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15.7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15.7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15.7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15.7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15.7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15.7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15.7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15.7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15.7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15.7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15.7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15.7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15.7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15.7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15.7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15.7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15.7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15.7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15.7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15.7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15.7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15.7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15.7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15.7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15.7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15.7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15.7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15.7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15.7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15.7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15.7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15.7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15.7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15.7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15.7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15.7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15.7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15.7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15.7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15.7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15.7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15.7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15.7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15.7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15.7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15.7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15.7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15.7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15.7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15.7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15.7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15.7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15.7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15.7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15.7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15.7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15.7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15.7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15.7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15.7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15.7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15.7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15.7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15.7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15.7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15.7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15.7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15.7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15.7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15.7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15.7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15.7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15.7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15.7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15.7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15.7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15.7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15.7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15.7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15.7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15.7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15.7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15.7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15.7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15.7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15.7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15.7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15.7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15.7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15.7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15.7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15.7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15.7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15.7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15.7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15.7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15.7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15.7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15.7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15.7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15.7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15.7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15.7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15.7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5.7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5.7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5.7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5.7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5.7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15.7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15.7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15.7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5.7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5.7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5.7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5.7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15.7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15.7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15.7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15.7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15.7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15.7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15.7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15.7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15.7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15.7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15.7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15.7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15.7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15.7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15.7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15.7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15.7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15.7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15.7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15.7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15.7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15.7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15.7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15.7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15.7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15.7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15.7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15.7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15.7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15.7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15.7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15.7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15.7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15.7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15.7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15.7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15.7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15.7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15.7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15.7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15.7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15.7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15.7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15.7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15.7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15.7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15.7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15.7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15.7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15.7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15.7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15.7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15.7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15.7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15.7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15.7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15.7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15.7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15.7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15.7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15.7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15.7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15.7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15.7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15.7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15.7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15.7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15.7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15.7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15.7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15.7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15.7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15.7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15.7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15.7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15.7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15.7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15.7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15.7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15.7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15.7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15.7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5.7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5.7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5.7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5.7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5.7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15.7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15.7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15.7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5.7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5.7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5.7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15.7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15.7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15.7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15.7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15.7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15.7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15.7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15.7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15.7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15.7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15.7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15.7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15.7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15.7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15.7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15.7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15.7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15.7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15.7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15.7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15.7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15.7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15.7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15.7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15.7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15.7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15.7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15.7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15.7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15.7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15.7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15.7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15.7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15.7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15.7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15.7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15.7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15.7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15.7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15.7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15.7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15.7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15.7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15.7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15.7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15.7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15.7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15.7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15.7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15.7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15.7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15.7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15.7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15.7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15.7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15.7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15.7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15.7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15.7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15.7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15.7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15.7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15.7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15.7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15.7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15.7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15.7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15.7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15.7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15.7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15.7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15.7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15.7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15.7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15.7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15.7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15.7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15.7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15.7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15.7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15.7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15.7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15.7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15.7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15.7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15.7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15.7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15.7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15.7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15.7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15.7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15.7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15.7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15.7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15.7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15.7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15.7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15.7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15.7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15.7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15.7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15.7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15.7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15.7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15.7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15.7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15.7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15.7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15.7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15.7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15.7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15.7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15.7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15.7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15.7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15.7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15.7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15.7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15.7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15.7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15.7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15.7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15.7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15.7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15.7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15.7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15.7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15.7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15.7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15.7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15.7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15.7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15.7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15.7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15.7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15.7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15.7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15.7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15.7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15.7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15.7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15.7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15.7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15.7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15.7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15.7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15.7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15.7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15.7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15.7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15.7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15.7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15.7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15.7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15.7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15.7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15.7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15.7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15.7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15.7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15.7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15.7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15.7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15.7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15.7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15.7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15.7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15.7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15.7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15.7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15.7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15.7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15.7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15.7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15.7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15.7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15.7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15.7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15.7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15.7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15.7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15.7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15.7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15.7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15.7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15.7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15.7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15.7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15.7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15.7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15.7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15.7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15.7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15.7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15.7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15.7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15.7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15.7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15.7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15.7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15.7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15.7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15.7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15.7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15.7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5.7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15.7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15.7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15.7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15.7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15.7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15.7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15.7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15.7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15.7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15.7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15.7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15.7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15.7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15.7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15.7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15.7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15.7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15.7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15.7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15.7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15.7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15.7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15.7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15.7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15.7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15.7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15.7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15.7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15.7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15.7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15.7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15.7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15.7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15.7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15.7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15.7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15.7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15.7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15.7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15.7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15.7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15.7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15.7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15.7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15.7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15.7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15.7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15.7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15.7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15.7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ht="15.7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ht="15.7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ht="15.7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ht="15.7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ht="15.7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ht="15.7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ht="15.7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ht="15.7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ht="15.75" customHeight="1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spans="1:26" ht="15.75" customHeight="1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131.25" customHeight="1">
      <c r="A1" s="34" t="s">
        <v>135</v>
      </c>
      <c r="B1" s="35" t="s">
        <v>143</v>
      </c>
      <c r="C1" s="35" t="s">
        <v>144</v>
      </c>
      <c r="D1" s="35" t="s">
        <v>145</v>
      </c>
      <c r="E1" s="35" t="s">
        <v>139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3"/>
    </row>
    <row r="2" spans="1:26" ht="12.75" customHeight="1">
      <c r="A2" s="31" t="s">
        <v>140</v>
      </c>
      <c r="B2" s="36">
        <v>30</v>
      </c>
      <c r="C2" s="36">
        <v>40</v>
      </c>
      <c r="D2" s="36">
        <v>30</v>
      </c>
      <c r="E2" s="36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3"/>
    </row>
    <row r="3" spans="1:26" ht="12.75" customHeight="1">
      <c r="A3" s="3" t="str">
        <f>'Данные для ввода на bus.gov.ru'!A2</f>
        <v>Детская школа искусств</v>
      </c>
      <c r="B3" s="24">
        <f>'Данные для ввода на bus.gov.ru'!AE2*0.3</f>
        <v>18</v>
      </c>
      <c r="C3" s="24">
        <f>'Данные для ввода на bus.gov.ru'!AI2*0.4</f>
        <v>16</v>
      </c>
      <c r="D3" s="37">
        <f>IFERROR((('Данные для ввода на bus.gov.ru'!AK2/'Данные для ввода на bus.gov.ru'!AL2)*100)*0.3,0)</f>
        <v>19.999999999999996</v>
      </c>
      <c r="E3" s="37">
        <f t="shared" ref="E3:E13" si="0">B3+C3+D3</f>
        <v>54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3"/>
    </row>
    <row r="4" spans="1:26" ht="12.75" customHeight="1">
      <c r="A4" s="3" t="str">
        <f>'Данные для ввода на bus.gov.ru'!A3</f>
        <v>Детский сад №1 «Ёлочка»</v>
      </c>
      <c r="B4" s="24">
        <f>'Данные для ввода на bus.gov.ru'!AE3*0.3</f>
        <v>0</v>
      </c>
      <c r="C4" s="24">
        <f>'Данные для ввода на bus.gov.ru'!AI3*0.4</f>
        <v>24</v>
      </c>
      <c r="D4" s="37">
        <f>IFERROR((('Данные для ввода на bus.gov.ru'!AK3/'Данные для ввода на bus.gov.ru'!AL3)*100)*0.3,0)</f>
        <v>30</v>
      </c>
      <c r="E4" s="37">
        <f t="shared" si="0"/>
        <v>54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3"/>
    </row>
    <row r="5" spans="1:26" ht="12.75" customHeight="1">
      <c r="A5" s="3" t="str">
        <f>'Данные для ввода на bus.gov.ru'!A4</f>
        <v>Детский сад №4 «Теремок»</v>
      </c>
      <c r="B5" s="24">
        <f>'Данные для ввода на bus.gov.ru'!AE4*0.3</f>
        <v>12</v>
      </c>
      <c r="C5" s="24">
        <f>'Данные для ввода на bus.gov.ru'!AI4*0.4</f>
        <v>24</v>
      </c>
      <c r="D5" s="37">
        <f>IFERROR((('Данные для ввода на bus.gov.ru'!AK4/'Данные для ввода на bus.gov.ru'!AL4)*100)*0.3,0)</f>
        <v>30</v>
      </c>
      <c r="E5" s="37">
        <f t="shared" si="0"/>
        <v>66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23"/>
    </row>
    <row r="6" spans="1:26" ht="12.75" customHeight="1">
      <c r="A6" s="3" t="str">
        <f>'Данные для ввода на bus.gov.ru'!A5</f>
        <v>Дом творчества</v>
      </c>
      <c r="B6" s="24">
        <f>'Данные для ввода на bus.gov.ru'!AE5*0.3</f>
        <v>12</v>
      </c>
      <c r="C6" s="24">
        <f>'Данные для ввода на bus.gov.ru'!AI5*0.4</f>
        <v>32</v>
      </c>
      <c r="D6" s="37">
        <f>IFERROR((('Данные для ввода на bus.gov.ru'!AK5/'Данные для ввода на bus.gov.ru'!AL5)*100)*0.3,0)</f>
        <v>23.333333333333336</v>
      </c>
      <c r="E6" s="37">
        <f t="shared" si="0"/>
        <v>67.333333333333343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3"/>
    </row>
    <row r="7" spans="1:26" ht="12.75" customHeight="1">
      <c r="A7" s="3" t="str">
        <f>'Данные для ввода на bus.gov.ru'!A6</f>
        <v>Кривопорожская средняя общеобразовательная школа</v>
      </c>
      <c r="B7" s="24">
        <f>'Данные для ввода на bus.gov.ru'!AE6*0.3</f>
        <v>0</v>
      </c>
      <c r="C7" s="24">
        <f>'Данные для ввода на bus.gov.ru'!AI6*0.4</f>
        <v>8</v>
      </c>
      <c r="D7" s="37">
        <f>IFERROR((('Данные для ввода на bus.gov.ru'!AK6/'Данные для ввода на bus.gov.ru'!AL6)*100)*0.3,0)</f>
        <v>30</v>
      </c>
      <c r="E7" s="37">
        <f t="shared" si="0"/>
        <v>38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3"/>
    </row>
    <row r="8" spans="1:26" ht="12.75" customHeight="1">
      <c r="A8" s="3" t="str">
        <f>'Данные для ввода на bus.gov.ru'!A7</f>
        <v>Панозерская основная общеобразовательная школа</v>
      </c>
      <c r="B8" s="24">
        <f>'Данные для ввода на bus.gov.ru'!AE7*0.3</f>
        <v>0</v>
      </c>
      <c r="C8" s="24">
        <f>'Данные для ввода на bus.gov.ru'!AI7*0.4</f>
        <v>8</v>
      </c>
      <c r="D8" s="37">
        <f>IFERROR((('Данные для ввода на bus.gov.ru'!AK7/'Данные для ввода на bus.gov.ru'!AL7)*100)*0.3,0)</f>
        <v>30</v>
      </c>
      <c r="E8" s="37">
        <f t="shared" si="0"/>
        <v>38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3"/>
    </row>
    <row r="9" spans="1:26" ht="12.75" customHeight="1">
      <c r="A9" s="3" t="str">
        <f>'Данные для ввода на bus.gov.ru'!A8</f>
        <v>Подужемская средняя общеобразовательная школа</v>
      </c>
      <c r="B9" s="24">
        <f>'Данные для ввода на bus.gov.ru'!AE8*0.3</f>
        <v>0</v>
      </c>
      <c r="C9" s="24">
        <f>'Данные для ввода на bus.gov.ru'!AI8*0.4</f>
        <v>32</v>
      </c>
      <c r="D9" s="37">
        <f>IFERROR((('Данные для ввода на bus.gov.ru'!AK8/'Данные для ввода на bus.gov.ru'!AL8)*100)*0.3,0)</f>
        <v>30</v>
      </c>
      <c r="E9" s="37">
        <f t="shared" si="0"/>
        <v>62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3"/>
    </row>
    <row r="10" spans="1:26" ht="12.75" customHeight="1">
      <c r="A10" s="3" t="str">
        <f>'Данные для ввода на bus.gov.ru'!A9</f>
        <v>Рабочеостровская средняя общеобразовательная школа</v>
      </c>
      <c r="B10" s="24">
        <f>'Данные для ввода на bus.gov.ru'!AE9*0.3</f>
        <v>0</v>
      </c>
      <c r="C10" s="24">
        <f>'Данные для ввода на bus.gov.ru'!AI9*0.4</f>
        <v>16</v>
      </c>
      <c r="D10" s="37">
        <f>IFERROR((('Данные для ввода на bus.gov.ru'!AK9/'Данные для ввода на bus.gov.ru'!AL9)*100)*0.3,0)</f>
        <v>30</v>
      </c>
      <c r="E10" s="37">
        <f t="shared" si="0"/>
        <v>46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3"/>
    </row>
    <row r="11" spans="1:26" ht="12.75" customHeight="1">
      <c r="A11" s="3" t="str">
        <f>'Данные для ввода на bus.gov.ru'!A10</f>
        <v>Средняя общеобразовательная школа №1</v>
      </c>
      <c r="B11" s="24">
        <f>'Данные для ввода на bus.gov.ru'!AE10*0.3</f>
        <v>0</v>
      </c>
      <c r="C11" s="24">
        <f>'Данные для ввода на bus.gov.ru'!AI10*0.4</f>
        <v>24</v>
      </c>
      <c r="D11" s="37">
        <f>IFERROR((('Данные для ввода на bus.gov.ru'!AK10/'Данные для ввода на bus.gov.ru'!AL10)*100)*0.3,0)</f>
        <v>9.9999999999999982</v>
      </c>
      <c r="E11" s="37">
        <f t="shared" si="0"/>
        <v>34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3"/>
    </row>
    <row r="12" spans="1:26" ht="12.75" customHeight="1">
      <c r="A12" s="3" t="str">
        <f>'Данные для ввода на bus.gov.ru'!A11</f>
        <v>Средняя общеобразовательная школа №2</v>
      </c>
      <c r="B12" s="24">
        <f>'Данные для ввода на bus.gov.ru'!AE11*0.3</f>
        <v>0</v>
      </c>
      <c r="C12" s="24">
        <f>'Данные для ввода на bus.gov.ru'!AI11*0.4</f>
        <v>16</v>
      </c>
      <c r="D12" s="37">
        <f>IFERROR((('Данные для ввода на bus.gov.ru'!AK11/'Данные для ввода на bus.gov.ru'!AL11)*100)*0.3,0)</f>
        <v>23.333333333333336</v>
      </c>
      <c r="E12" s="37">
        <f t="shared" si="0"/>
        <v>39.333333333333336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3"/>
    </row>
    <row r="13" spans="1:26" ht="12.75" customHeight="1">
      <c r="A13" s="3" t="str">
        <f>'Данные для ввода на bus.gov.ru'!A12</f>
        <v>Средняя общеобразовательная школа №3</v>
      </c>
      <c r="B13" s="24">
        <f>'Данные для ввода на bus.gov.ru'!AE12*0.3</f>
        <v>6</v>
      </c>
      <c r="C13" s="24">
        <f>'Данные для ввода на bus.gov.ru'!AI12*0.4</f>
        <v>24</v>
      </c>
      <c r="D13" s="37">
        <f>IFERROR((('Данные для ввода на bus.gov.ru'!AK12/'Данные для ввода на bus.gov.ru'!AL12)*100)*0.3,0)</f>
        <v>30</v>
      </c>
      <c r="E13" s="37">
        <f t="shared" si="0"/>
        <v>60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3"/>
    </row>
    <row r="14" spans="1:26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3"/>
    </row>
    <row r="15" spans="1:26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3"/>
    </row>
    <row r="16" spans="1:26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3"/>
    </row>
    <row r="17" spans="1:26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3"/>
    </row>
    <row r="18" spans="1:26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3"/>
    </row>
    <row r="19" spans="1:26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3"/>
    </row>
    <row r="20" spans="1:26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3"/>
    </row>
    <row r="21" spans="1:26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3"/>
    </row>
    <row r="22" spans="1:26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3"/>
    </row>
    <row r="23" spans="1:26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3"/>
    </row>
    <row r="24" spans="1:26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3"/>
    </row>
    <row r="25" spans="1:26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3"/>
    </row>
    <row r="26" spans="1: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3"/>
    </row>
    <row r="27" spans="1:26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3"/>
    </row>
    <row r="28" spans="1:26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3"/>
    </row>
    <row r="29" spans="1:26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3"/>
    </row>
    <row r="30" spans="1:26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3"/>
    </row>
    <row r="31" spans="1:26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3"/>
    </row>
    <row r="32" spans="1:26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3"/>
    </row>
    <row r="33" spans="1:26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3"/>
    </row>
    <row r="34" spans="1:26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3"/>
    </row>
    <row r="35" spans="1:26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3"/>
    </row>
    <row r="36" spans="1:2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3"/>
    </row>
    <row r="37" spans="1:26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3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3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3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3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3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3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3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3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3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3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3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3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3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3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3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3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23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3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3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3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3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3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3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3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3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3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3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23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23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3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23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3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3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23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3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23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23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23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3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23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23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3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3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23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23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3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23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3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23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3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3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3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23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3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23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3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23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23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23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3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3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3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3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3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3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3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3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3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3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3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3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3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3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3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3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3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3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3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3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3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3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3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3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3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3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3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3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3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3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3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3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3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3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3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3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3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3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3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3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3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3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3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3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3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3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3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3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3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3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3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3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3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3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3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3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3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3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3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3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23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3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3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3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3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3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3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3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3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3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3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3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3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3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3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3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3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3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3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3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3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3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3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3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3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3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3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3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3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3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3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3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3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3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3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3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23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23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23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23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23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3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23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23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23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23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23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23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23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23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23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23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3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23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23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23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23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23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23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23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23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23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23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23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23"/>
    </row>
    <row r="221" spans="1:26" ht="15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5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5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5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5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5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5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5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5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5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15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5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15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5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15.7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15.7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15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5.7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5.7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5.7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5.7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15.7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15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15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5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5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15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15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5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15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15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15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15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5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15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15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15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15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15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5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5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15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15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5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15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15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15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15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15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15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15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15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15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15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15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15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15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15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15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15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15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15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15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15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15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15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15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15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15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15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15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15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15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15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15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15.7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15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15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15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15.7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15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15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15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15.7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15.7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15.7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15.7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15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15.7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15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15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15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15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15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15.7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15.7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15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15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15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15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15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15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15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15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15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15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15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15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15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15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15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15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15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15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15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15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15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15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15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15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15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15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15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15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15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15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15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15.7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15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15.7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15.7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15.7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5.7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15.7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15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15.7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15.7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15.7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15.7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15.7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15.7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15.7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15.7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5.7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15.7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15.7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15.7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15.7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15.7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15.7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15.7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15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15.7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15.7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15.7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5.7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15.7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15.7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15.7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15.7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15.7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15.7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15.7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15.7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15.7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15.7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15.7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15.7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15.7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15.7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15.7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15.7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15.7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15.7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15.7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15.7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15.7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15.7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15.7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15.7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15.7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15.7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15.7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15.7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15.7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15.7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15.7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15.7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15.7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15.7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15.7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15.7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15.7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15.7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5.7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5.7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5.7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15.7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15.7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15.7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15.7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15.7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15.7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15.7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15.7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15.7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15.7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15.7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15.7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15.7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15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15.7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15.7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15.7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15.7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15.7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15.7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15.7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15.7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15.7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15.7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15.7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15.7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15.7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15.7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15.7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15.7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15.7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15.7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15.7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15.7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15.7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15.7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15.7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15.7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15.7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15.7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15.7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15.7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15.7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15.7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15.7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15.7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15.7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15.7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15.7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15.7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15.7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15.7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15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15.7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15.7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15.7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15.7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15.7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15.7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15.7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15.7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15.7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15.7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15.7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15.7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15.7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15.7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15.7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15.7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15.7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15.7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15.7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15.7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15.7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15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15.7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15.7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15.7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15.7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15.7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15.7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15.7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15.7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15.7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15.7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15.7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15.7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15.7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15.7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15.7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15.7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15.7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15.7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15.7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15.7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15.7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15.7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15.7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15.7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15.7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15.7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15.7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15.7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15.7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15.7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15.7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15.7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15.7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15.7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15.7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15.7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15.7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15.7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15.7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15.7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15.7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15.7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15.7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15.7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15.7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15.7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15.7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15.7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15.7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15.7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15.7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15.7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15.7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15.7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15.7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15.7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15.7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15.7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15.7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15.7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15.7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15.7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15.7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15.7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15.7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15.7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15.7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15.7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15.7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15.7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15.7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15.7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15.7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15.7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15.7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15.7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15.7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15.7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15.7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15.7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15.7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15.7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15.7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15.7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15.7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15.7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15.7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15.7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15.7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15.7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15.7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15.7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15.7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15.7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15.7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15.7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15.7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15.7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15.7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15.7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15.7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15.7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15.7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15.7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15.7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15.7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15.7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15.7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15.7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15.7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15.7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15.7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15.7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15.7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15.7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15.7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15.7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15.7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15.7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15.7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15.7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15.7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15.7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15.7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15.7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15.7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15.7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15.7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15.7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15.7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15.7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15.7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15.7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15.7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15.7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15.7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15.7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5.7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5.7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5.7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5.7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5.7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15.7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15.7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15.7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5.7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5.7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5.7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5.7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15.7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15.7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15.7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15.7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15.7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15.7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15.7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15.7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15.7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15.7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15.7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15.7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15.7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15.7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15.7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15.7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15.7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15.7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15.7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15.7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15.7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15.7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15.7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15.7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15.7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15.7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15.7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15.7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15.7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15.7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15.7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15.7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15.7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15.7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15.7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15.7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15.7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15.7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15.7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15.7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15.7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15.7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15.7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15.7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15.7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15.7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15.7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15.7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15.7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15.7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15.7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15.7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15.7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15.7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15.7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15.7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15.7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15.7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15.7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15.7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15.7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15.7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15.7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15.7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15.7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15.7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15.7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15.7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15.7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15.7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15.7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15.7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15.7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15.7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15.7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15.7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15.7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15.7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15.7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15.7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15.7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15.7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5.7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5.7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5.7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5.7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5.7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15.7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15.7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15.7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5.7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5.7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5.7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15.7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15.7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15.7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15.7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15.7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15.7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15.7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15.7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15.7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15.7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15.7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15.7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15.7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15.7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15.7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15.7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15.7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15.7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15.7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15.7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15.7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15.7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15.7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15.7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15.7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15.7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15.7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15.7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15.7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15.7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15.7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15.7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15.7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15.7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15.7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15.7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15.7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15.7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15.7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15.7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15.7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15.7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15.7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15.7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15.7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15.7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15.7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15.7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15.7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15.7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15.7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15.7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15.7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15.7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15.7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15.7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15.7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15.7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15.7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15.7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15.7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15.7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15.7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15.7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15.7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15.7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15.7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15.7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15.7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15.7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15.7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15.7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15.7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15.7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15.7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15.7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15.7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15.7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15.7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15.7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15.7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15.7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15.7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15.7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15.7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15.7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15.7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15.7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15.7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15.7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15.7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15.7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15.7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15.7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15.7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15.7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15.7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15.7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15.7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15.7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15.7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15.7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15.7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15.7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15.7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15.7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15.7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15.7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15.7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15.7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15.7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15.7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15.7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15.7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15.7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15.7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15.7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15.7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15.7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15.7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15.7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15.7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15.7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15.7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15.7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15.7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15.7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15.7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15.7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15.7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15.7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15.7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15.7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15.7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15.7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15.7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15.7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15.7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15.7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15.7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15.7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15.7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15.7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15.7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15.7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15.7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15.7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15.7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15.7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15.7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15.7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15.7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15.7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15.7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15.7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15.7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15.7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15.7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15.7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15.7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15.7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15.7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15.7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15.7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15.7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15.7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15.7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15.7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15.7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15.7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15.7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15.7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15.7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15.7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15.7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15.7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15.7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15.7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15.7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15.7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15.7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15.7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15.7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15.7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15.7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15.7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15.7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15.7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15.7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15.7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15.7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15.7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15.7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15.7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15.7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15.7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15.7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15.7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15.7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15.7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15.7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15.7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15.7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15.7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15.7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5.7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15.7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15.7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15.7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15.7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15.7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15.7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15.7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15.7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15.7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15.7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15.7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15.7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15.7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15.7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15.7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15.7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15.7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15.7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15.7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15.7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15.7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15.7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15.7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15.7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15.7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15.7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15.7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15.7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15.7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15.7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15.7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15.7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15.7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15.7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15.7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15.7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15.7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15.7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15.7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15.7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15.7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15.7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15.7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15.7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15.7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15.7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15.7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15.7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15.7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15.7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ht="15.7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ht="15.7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ht="15.7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ht="15.7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ht="15.7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ht="15.7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ht="15.7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ht="15.7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ht="15.75" customHeight="1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spans="1:26" ht="15.75" customHeight="1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282" customHeight="1">
      <c r="A1" s="34" t="s">
        <v>135</v>
      </c>
      <c r="B1" s="35" t="s">
        <v>146</v>
      </c>
      <c r="C1" s="35" t="s">
        <v>147</v>
      </c>
      <c r="D1" s="35" t="s">
        <v>148</v>
      </c>
      <c r="E1" s="35" t="s">
        <v>139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3"/>
    </row>
    <row r="2" spans="1:26" ht="12.75" customHeight="1">
      <c r="A2" s="31" t="s">
        <v>140</v>
      </c>
      <c r="B2" s="36">
        <v>40</v>
      </c>
      <c r="C2" s="36">
        <v>40</v>
      </c>
      <c r="D2" s="36">
        <v>20</v>
      </c>
      <c r="E2" s="36">
        <v>100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38"/>
    </row>
    <row r="3" spans="1:26" ht="12.75" customHeight="1">
      <c r="A3" s="3" t="str">
        <f>'Данные для ввода на bus.gov.ru'!A2</f>
        <v>Детская школа искусств</v>
      </c>
      <c r="B3" s="37">
        <f>(('Данные для ввода на bus.gov.ru'!AN2/'Данные для ввода на bus.gov.ru'!AO2)*100)*0.4</f>
        <v>40</v>
      </c>
      <c r="C3" s="33">
        <f>(('Данные для ввода на bus.gov.ru'!AQ2/'Данные для ввода на bus.gov.ru'!AR2)*100)*0.4</f>
        <v>40</v>
      </c>
      <c r="D3" s="37">
        <f>(('Данные для ввода на bus.gov.ru'!AT2/'Данные для ввода на bus.gov.ru'!AU2)*100)*0.2</f>
        <v>20</v>
      </c>
      <c r="E3" s="37">
        <f t="shared" ref="E3:E13" si="0">B3+C3+D3</f>
        <v>100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38"/>
    </row>
    <row r="4" spans="1:26" ht="12.75" customHeight="1">
      <c r="A4" s="3" t="str">
        <f>'Данные для ввода на bus.gov.ru'!A3</f>
        <v>Детский сад №1 «Ёлочка»</v>
      </c>
      <c r="B4" s="37">
        <f>(('Данные для ввода на bus.gov.ru'!AN3/'Данные для ввода на bus.gov.ru'!AO3)*100)*0.4</f>
        <v>40</v>
      </c>
      <c r="C4" s="33">
        <f>(('Данные для ввода на bus.gov.ru'!AQ3/'Данные для ввода на bus.gov.ru'!AR3)*100)*0.4</f>
        <v>40</v>
      </c>
      <c r="D4" s="37">
        <f>(('Данные для ввода на bus.gov.ru'!AT3/'Данные для ввода на bus.gov.ru'!AU3)*100)*0.2</f>
        <v>20</v>
      </c>
      <c r="E4" s="37">
        <f t="shared" si="0"/>
        <v>100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38"/>
    </row>
    <row r="5" spans="1:26" ht="12.75" customHeight="1">
      <c r="A5" s="3" t="str">
        <f>'Данные для ввода на bus.gov.ru'!A4</f>
        <v>Детский сад №4 «Теремок»</v>
      </c>
      <c r="B5" s="37">
        <f>(('Данные для ввода на bus.gov.ru'!AN4/'Данные для ввода на bus.gov.ru'!AO4)*100)*0.4</f>
        <v>39.105431309904162</v>
      </c>
      <c r="C5" s="33">
        <f>(('Данные для ввода на bus.gov.ru'!AQ4/'Данные для ввода на bus.gov.ru'!AR4)*100)*0.4</f>
        <v>39.361022364217256</v>
      </c>
      <c r="D5" s="37">
        <f>(('Данные для ввода на bus.gov.ru'!AT4/'Данные для ввода на bus.gov.ru'!AU4)*100)*0.2</f>
        <v>19.901477832512317</v>
      </c>
      <c r="E5" s="37">
        <f t="shared" si="0"/>
        <v>98.367931506633738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38"/>
    </row>
    <row r="6" spans="1:26" ht="12.75" customHeight="1">
      <c r="A6" s="3" t="str">
        <f>'Данные для ввода на bus.gov.ru'!A5</f>
        <v>Дом творчества</v>
      </c>
      <c r="B6" s="37">
        <f>(('Данные для ввода на bus.gov.ru'!AN5/'Данные для ввода на bus.gov.ru'!AO5)*100)*0.4</f>
        <v>40</v>
      </c>
      <c r="C6" s="33">
        <f>(('Данные для ввода на bus.gov.ru'!AQ5/'Данные для ввода на bus.gov.ru'!AR5)*100)*0.4</f>
        <v>39.576719576719576</v>
      </c>
      <c r="D6" s="37">
        <f>(('Данные для ввода на bus.gov.ru'!AT5/'Данные для ввода на bus.gov.ru'!AU5)*100)*0.2</f>
        <v>19.735973597359735</v>
      </c>
      <c r="E6" s="37">
        <f t="shared" si="0"/>
        <v>99.3126931740793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38"/>
    </row>
    <row r="7" spans="1:26" ht="12.75" customHeight="1">
      <c r="A7" s="3" t="str">
        <f>'Данные для ввода на bus.gov.ru'!A6</f>
        <v>Кривопорожская средняя общеобразовательная школа</v>
      </c>
      <c r="B7" s="37">
        <f>(('Данные для ввода на bus.gov.ru'!AN6/'Данные для ввода на bus.gov.ru'!AO6)*100)*0.4</f>
        <v>38</v>
      </c>
      <c r="C7" s="33">
        <f>(('Данные для ввода на bus.gov.ru'!AQ6/'Данные для ввода на bus.gov.ru'!AR6)*100)*0.4</f>
        <v>39</v>
      </c>
      <c r="D7" s="37">
        <f>(('Данные для ввода на bus.gov.ru'!AT6/'Данные для ввода на bus.gov.ru'!AU6)*100)*0.2</f>
        <v>20</v>
      </c>
      <c r="E7" s="37">
        <f t="shared" si="0"/>
        <v>97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38"/>
    </row>
    <row r="8" spans="1:26" ht="12.75" customHeight="1">
      <c r="A8" s="3" t="str">
        <f>'Данные для ввода на bus.gov.ru'!A7</f>
        <v>Панозерская основная общеобразовательная школа</v>
      </c>
      <c r="B8" s="37">
        <f>(('Данные для ввода на bus.gov.ru'!AN7/'Данные для ввода на bus.gov.ru'!AO7)*100)*0.4</f>
        <v>40</v>
      </c>
      <c r="C8" s="33">
        <f>(('Данные для ввода на bus.gov.ru'!AQ7/'Данные для ввода на bus.gov.ru'!AR7)*100)*0.4</f>
        <v>40</v>
      </c>
      <c r="D8" s="37">
        <f>(('Данные для ввода на bus.gov.ru'!AT7/'Данные для ввода на bus.gov.ru'!AU7)*100)*0.2</f>
        <v>20</v>
      </c>
      <c r="E8" s="37">
        <f t="shared" si="0"/>
        <v>100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38"/>
    </row>
    <row r="9" spans="1:26" ht="12.75" customHeight="1">
      <c r="A9" s="3" t="str">
        <f>'Данные для ввода на bus.gov.ru'!A8</f>
        <v>Подужемская средняя общеобразовательная школа</v>
      </c>
      <c r="B9" s="37">
        <f>(('Данные для ввода на bus.gov.ru'!AN8/'Данные для ввода на bus.gov.ru'!AO8)*100)*0.4</f>
        <v>40</v>
      </c>
      <c r="C9" s="33">
        <f>(('Данные для ввода на bus.gov.ru'!AQ8/'Данные для ввода на bus.gov.ru'!AR8)*100)*0.4</f>
        <v>40</v>
      </c>
      <c r="D9" s="37">
        <f>(('Данные для ввода на bus.gov.ru'!AT8/'Данные для ввода на bus.gov.ru'!AU8)*100)*0.2</f>
        <v>20</v>
      </c>
      <c r="E9" s="37">
        <f t="shared" si="0"/>
        <v>100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38"/>
    </row>
    <row r="10" spans="1:26" ht="12.75" customHeight="1">
      <c r="A10" s="3" t="str">
        <f>'Данные для ввода на bus.gov.ru'!A9</f>
        <v>Рабочеостровская средняя общеобразовательная школа</v>
      </c>
      <c r="B10" s="37">
        <f>(('Данные для ввода на bus.gov.ru'!AN9/'Данные для ввода на bus.gov.ru'!AO9)*100)*0.4</f>
        <v>37.066666666666663</v>
      </c>
      <c r="C10" s="33">
        <f>(('Данные для ввода на bus.gov.ru'!AQ9/'Данные для ввода на bus.gov.ru'!AR9)*100)*0.4</f>
        <v>38.933333333333337</v>
      </c>
      <c r="D10" s="37">
        <f>(('Данные для ввода на bus.gov.ru'!AT9/'Данные для ввода на bus.gov.ru'!AU9)*100)*0.2</f>
        <v>19.405940594059405</v>
      </c>
      <c r="E10" s="37">
        <f t="shared" si="0"/>
        <v>95.405940594059402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8"/>
    </row>
    <row r="11" spans="1:26" ht="12.75" customHeight="1">
      <c r="A11" s="3" t="str">
        <f>'Данные для ввода на bus.gov.ru'!A10</f>
        <v>Средняя общеобразовательная школа №1</v>
      </c>
      <c r="B11" s="37">
        <f>(('Данные для ввода на bus.gov.ru'!AN10/'Данные для ввода на bus.gov.ru'!AO10)*100)*0.4</f>
        <v>35.776397515527954</v>
      </c>
      <c r="C11" s="33">
        <f>(('Данные для ввода на bus.gov.ru'!AQ10/'Данные для ввода на bus.gov.ru'!AR10)*100)*0.4</f>
        <v>37.763975155279503</v>
      </c>
      <c r="D11" s="37">
        <f>(('Данные для ввода на bus.gov.ru'!AT10/'Данные для ввода на bus.gov.ru'!AU10)*100)*0.2</f>
        <v>19.459459459459463</v>
      </c>
      <c r="E11" s="37">
        <f t="shared" si="0"/>
        <v>92.999832130266924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38"/>
    </row>
    <row r="12" spans="1:26" ht="12.75" customHeight="1">
      <c r="A12" s="3" t="str">
        <f>'Данные для ввода на bus.gov.ru'!A11</f>
        <v>Средняя общеобразовательная школа №2</v>
      </c>
      <c r="B12" s="37">
        <f>(('Данные для ввода на bus.gov.ru'!AN11/'Данные для ввода на bus.gov.ru'!AO11)*100)*0.4</f>
        <v>37.5</v>
      </c>
      <c r="C12" s="33">
        <f>(('Данные для ввода на bus.gov.ru'!AQ11/'Данные для ввода на bus.gov.ru'!AR11)*100)*0.4</f>
        <v>38.409090909090907</v>
      </c>
      <c r="D12" s="37">
        <f>(('Данные для ввода на bus.gov.ru'!AT11/'Данные для ввода на bus.gov.ru'!AU11)*100)*0.2</f>
        <v>19.516129032258064</v>
      </c>
      <c r="E12" s="37">
        <f t="shared" si="0"/>
        <v>95.425219941348971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38"/>
    </row>
    <row r="13" spans="1:26" ht="12.75" customHeight="1">
      <c r="A13" s="3" t="str">
        <f>'Данные для ввода на bus.gov.ru'!A12</f>
        <v>Средняя общеобразовательная школа №3</v>
      </c>
      <c r="B13" s="37">
        <f>(('Данные для ввода на bus.gov.ru'!AN12/'Данные для ввода на bus.gov.ru'!AO12)*100)*0.4</f>
        <v>39.130434782608695</v>
      </c>
      <c r="C13" s="33">
        <f>(('Данные для ввода на bus.gov.ru'!AQ12/'Данные для ввода на bus.gov.ru'!AR12)*100)*0.4</f>
        <v>39.34782608695653</v>
      </c>
      <c r="D13" s="37">
        <f>(('Данные для ввода на bus.gov.ru'!AT12/'Данные для ввода на bus.gov.ru'!AU12)*100)*0.2</f>
        <v>20</v>
      </c>
      <c r="E13" s="37">
        <f t="shared" si="0"/>
        <v>98.478260869565219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38"/>
    </row>
    <row r="14" spans="1:26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3"/>
    </row>
    <row r="15" spans="1:26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3"/>
    </row>
    <row r="16" spans="1:26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3"/>
    </row>
    <row r="17" spans="1:26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3"/>
    </row>
    <row r="18" spans="1:26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3"/>
    </row>
    <row r="19" spans="1:26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3"/>
    </row>
    <row r="20" spans="1:26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3"/>
    </row>
    <row r="21" spans="1:26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3"/>
    </row>
    <row r="22" spans="1:26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3"/>
    </row>
    <row r="23" spans="1:26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3"/>
    </row>
    <row r="24" spans="1:26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3"/>
    </row>
    <row r="25" spans="1:26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3"/>
    </row>
    <row r="26" spans="1: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3"/>
    </row>
    <row r="27" spans="1:26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3"/>
    </row>
    <row r="28" spans="1:26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3"/>
    </row>
    <row r="29" spans="1:26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3"/>
    </row>
    <row r="30" spans="1:26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3"/>
    </row>
    <row r="31" spans="1:26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3"/>
    </row>
    <row r="32" spans="1:26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3"/>
    </row>
    <row r="33" spans="1:26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3"/>
    </row>
    <row r="34" spans="1:26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3"/>
    </row>
    <row r="35" spans="1:26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3"/>
    </row>
    <row r="36" spans="1:2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3"/>
    </row>
    <row r="37" spans="1:26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3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3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3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3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3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3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3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3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3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3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3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3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3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3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3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3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23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3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3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3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3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3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3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3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3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3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3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23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23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3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23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3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3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23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3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23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23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23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3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23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23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3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3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23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23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3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23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3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23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3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3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3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23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3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23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3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23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23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23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3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3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3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3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3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3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3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3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3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3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3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3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3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3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3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3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3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3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3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3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3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3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3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3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3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3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3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3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3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3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3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3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3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3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3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3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3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3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3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3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3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3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3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3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3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3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3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3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3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3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3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3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3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3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3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3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3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3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3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3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23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3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3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3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3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3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3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3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3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3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3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3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3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3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3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3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3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3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3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3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3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3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3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3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3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3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3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3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3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3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3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3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3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3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3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3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23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23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23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23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23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3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23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23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23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23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23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23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23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23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23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23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3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23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23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23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23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23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23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23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23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23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23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23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23"/>
    </row>
    <row r="221" spans="1:26" ht="15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5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5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5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5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5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5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5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5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5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15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5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15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5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15.7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15.7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15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5.7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5.7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5.7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5.7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15.7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15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15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5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5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15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15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5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15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15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15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15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5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15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15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15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15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15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5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5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15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15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5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15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15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15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15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15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15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15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15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15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15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15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15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15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15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15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15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15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15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15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15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15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15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15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15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15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15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15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15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15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15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15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15.7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15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15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15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15.7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15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15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15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15.7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15.7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15.7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15.7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15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15.7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15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15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15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15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15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15.7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15.7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15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15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15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15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15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15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15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15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15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15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15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15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15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15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15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15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15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15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15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15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15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15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15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15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15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15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15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15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15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15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15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15.7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15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15.7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15.7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15.7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5.7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15.7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15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15.7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15.7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15.7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15.7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15.7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15.7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15.7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15.7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5.7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15.7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15.7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15.7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15.7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15.7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15.7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15.7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15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15.7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15.7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15.7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5.7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15.7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15.7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15.7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15.7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15.7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15.7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15.7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15.7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15.7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15.7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15.7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15.7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15.7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15.7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15.7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15.7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15.7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15.7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15.7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15.7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15.7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15.7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15.7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15.7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15.7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15.7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15.7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15.7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15.7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15.7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15.7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15.7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15.7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15.7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15.7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15.7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15.7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15.7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5.7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5.7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5.7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15.7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15.7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15.7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15.7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15.7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15.7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15.7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15.7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15.7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15.7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15.7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15.7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15.7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15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15.7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15.7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15.7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15.7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15.7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15.7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15.7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15.7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15.7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15.7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15.7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15.7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15.7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15.7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15.7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15.7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15.7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15.7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15.7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15.7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15.7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15.7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15.7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15.7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15.7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15.7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15.7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15.7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15.7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15.7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15.7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15.7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15.7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15.7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15.7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15.7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15.7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15.7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15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15.7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15.7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15.7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15.7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15.7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15.7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15.7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15.7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15.7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15.7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15.7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15.7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15.7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15.7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15.7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15.7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15.7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15.7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15.7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15.7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15.7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15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15.7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15.7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15.7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15.7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15.7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15.7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15.7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15.7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15.7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15.7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15.7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15.7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15.7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15.7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15.7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15.7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15.7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15.7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15.7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15.7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15.7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15.7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15.7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15.7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15.7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15.7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15.7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15.7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15.7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15.7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15.7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15.7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15.7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15.7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15.7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15.7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15.7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15.7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15.7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15.7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15.7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15.7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15.7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15.7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15.7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15.7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15.7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15.7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15.7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15.7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15.7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15.7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15.7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15.7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15.7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15.7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15.7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15.7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15.7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15.7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15.7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15.7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15.7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15.7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15.7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15.7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15.7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15.7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15.7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15.7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15.7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15.7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15.7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15.7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15.7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15.7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15.7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15.7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15.7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15.7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15.7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15.7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15.7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15.7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15.7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15.7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15.7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15.7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15.7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15.7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15.7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15.7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15.7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15.7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15.7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15.7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15.7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15.7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15.7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15.7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15.7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15.7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15.7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15.7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15.7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15.7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15.7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15.7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15.7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15.7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15.7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15.7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15.7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15.7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15.7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15.7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15.7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15.7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15.7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15.7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15.7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15.7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15.7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15.7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15.7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15.7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15.7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15.7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15.7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15.7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15.7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15.7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15.7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15.7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15.7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15.7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15.7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5.7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5.7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5.7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5.7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5.7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15.7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15.7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15.7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5.7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5.7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5.7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5.7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15.7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15.7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15.7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15.7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15.7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15.7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15.7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15.7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15.7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15.7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15.7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15.7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15.7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15.7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15.7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15.7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15.7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15.7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15.7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15.7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15.7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15.7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15.7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15.7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15.7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15.7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15.7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15.7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15.7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15.7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15.7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15.7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15.7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15.7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15.7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15.7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15.7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15.7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15.7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15.7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15.7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15.7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15.7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15.7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15.7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15.7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15.7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15.7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15.7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15.7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15.7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15.7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15.7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15.7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15.7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15.7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15.7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15.7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15.7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15.7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15.7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15.7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15.7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15.7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15.7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15.7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15.7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15.7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15.7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15.7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15.7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15.7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15.7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15.7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15.7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15.7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15.7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15.7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15.7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15.7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15.7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15.7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5.7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5.7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5.7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5.7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5.7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15.7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15.7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15.7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5.7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5.7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5.7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15.7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15.7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15.7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15.7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15.7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15.7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15.7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15.7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15.7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15.7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15.7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15.7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15.7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15.7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15.7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15.7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15.7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15.7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15.7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15.7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15.7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15.7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15.7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15.7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15.7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15.7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15.7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15.7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15.7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15.7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15.7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15.7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15.7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15.7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15.7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15.7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15.7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15.7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15.7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15.7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15.7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15.7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15.7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15.7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15.7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15.7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15.7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15.7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15.7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15.7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15.7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15.7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15.7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15.7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15.7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15.7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15.7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15.7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15.7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15.7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15.7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15.7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15.7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15.7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15.7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15.7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15.7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15.7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15.7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15.7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15.7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15.7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15.7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15.7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15.7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15.7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15.7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15.7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15.7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15.7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15.7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15.7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15.7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15.7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15.7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15.7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15.7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15.7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15.7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15.7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15.7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15.7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15.7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15.7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15.7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15.7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15.7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15.7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15.7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15.7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15.7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15.7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15.7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15.7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15.7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15.7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15.7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15.7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15.7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15.7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15.7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15.7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15.7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15.7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15.7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15.7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15.7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15.7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15.7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15.7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15.7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15.7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15.7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15.7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15.7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15.7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15.7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15.7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15.7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15.7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15.7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15.7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15.7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15.7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15.7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15.7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15.7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15.7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15.7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15.7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15.7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15.7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15.7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15.7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15.7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15.7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15.7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15.7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15.7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15.7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15.7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15.7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15.7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15.7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15.7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15.7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15.7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15.7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15.7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15.7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15.7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15.7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15.7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15.7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15.7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15.7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15.7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15.7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15.7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15.7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15.7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15.7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15.7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15.7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15.7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15.7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15.7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15.7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15.7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15.7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15.7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15.7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15.7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15.7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15.7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15.7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15.7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15.7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15.7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15.7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15.7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15.7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15.7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15.7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15.7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15.7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15.7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15.7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15.7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15.7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15.7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15.7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15.7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15.7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15.7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5.7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15.7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15.7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15.7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15.7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15.7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15.7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15.7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15.7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15.7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15.7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15.7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15.7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15.7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15.7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15.7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15.7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15.7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15.7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15.7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15.7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15.7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15.7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15.7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15.7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15.7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15.7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15.7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15.7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15.7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15.7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15.7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15.7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15.7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15.7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15.7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15.7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15.7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15.7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15.7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15.7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15.7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15.7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15.7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15.7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15.7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15.7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15.7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15.7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15.7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15.7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ht="15.7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ht="15.7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ht="15.7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ht="15.7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ht="15.7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ht="15.7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ht="15.7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ht="15.7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ht="15.75" customHeight="1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spans="1:26" ht="15.75" customHeight="1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113.25" customHeight="1">
      <c r="A1" s="24" t="s">
        <v>135</v>
      </c>
      <c r="B1" s="35" t="s">
        <v>149</v>
      </c>
      <c r="C1" s="35" t="s">
        <v>150</v>
      </c>
      <c r="D1" s="35" t="s">
        <v>151</v>
      </c>
      <c r="E1" s="35" t="s">
        <v>139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3"/>
    </row>
    <row r="2" spans="1:26" ht="12.75" customHeight="1">
      <c r="A2" s="31" t="s">
        <v>140</v>
      </c>
      <c r="B2" s="36">
        <v>30</v>
      </c>
      <c r="C2" s="36">
        <v>20</v>
      </c>
      <c r="D2" s="36">
        <v>50</v>
      </c>
      <c r="E2" s="36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3"/>
    </row>
    <row r="3" spans="1:26" ht="12.75" customHeight="1">
      <c r="A3" s="3" t="str">
        <f>'Данные для ввода на bus.gov.ru'!A2</f>
        <v>Детская школа искусств</v>
      </c>
      <c r="B3" s="37">
        <f>(('Данные для ввода на bus.gov.ru'!AW2/'Данные для ввода на bus.gov.ru'!AX2)*100)*0.3</f>
        <v>30</v>
      </c>
      <c r="C3" s="37">
        <f>(('Данные для ввода на bus.gov.ru'!AZ2/'Данные для ввода на bus.gov.ru'!BA2)*100)*0.2</f>
        <v>20</v>
      </c>
      <c r="D3" s="37">
        <f>(('Данные для ввода на bus.gov.ru'!BC2/'Данные для ввода на bus.gov.ru'!BD2)*100)*0.5</f>
        <v>50</v>
      </c>
      <c r="E3" s="37">
        <f t="shared" ref="E3:E13" si="0">B3+C3+D3</f>
        <v>100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3"/>
    </row>
    <row r="4" spans="1:26" ht="12.75" customHeight="1">
      <c r="A4" s="3" t="str">
        <f>'Данные для ввода на bus.gov.ru'!A3</f>
        <v>Детский сад №1 «Ёлочка»</v>
      </c>
      <c r="B4" s="37">
        <f>(('Данные для ввода на bus.gov.ru'!AW3/'Данные для ввода на bus.gov.ru'!AX3)*100)*0.3</f>
        <v>30</v>
      </c>
      <c r="C4" s="37">
        <f>(('Данные для ввода на bus.gov.ru'!AZ3/'Данные для ввода на bus.gov.ru'!BA3)*100)*0.2</f>
        <v>20</v>
      </c>
      <c r="D4" s="37">
        <f>(('Данные для ввода на bus.gov.ru'!BC3/'Данные для ввода на bus.gov.ru'!BD3)*100)*0.5</f>
        <v>48.936170212765958</v>
      </c>
      <c r="E4" s="37">
        <f t="shared" si="0"/>
        <v>98.936170212765958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3"/>
    </row>
    <row r="5" spans="1:26" ht="12.75" customHeight="1">
      <c r="A5" s="3" t="str">
        <f>'Данные для ввода на bus.gov.ru'!A4</f>
        <v>Детский сад №4 «Теремок»</v>
      </c>
      <c r="B5" s="37">
        <f>(('Данные для ввода на bus.gov.ru'!AW4/'Данные для ввода на bus.gov.ru'!AX4)*100)*0.3</f>
        <v>29.329073482428115</v>
      </c>
      <c r="C5" s="37">
        <f>(('Данные для ввода на bus.gov.ru'!AZ4/'Данные для ввода на bus.gov.ru'!BA4)*100)*0.2</f>
        <v>18.977635782747605</v>
      </c>
      <c r="D5" s="37">
        <f>(('Данные для ввода на bus.gov.ru'!BC4/'Данные для ввода на bus.gov.ru'!BD4)*100)*0.5</f>
        <v>49.680511182108624</v>
      </c>
      <c r="E5" s="37">
        <f t="shared" si="0"/>
        <v>97.987220447284344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23"/>
    </row>
    <row r="6" spans="1:26" ht="12.75" customHeight="1">
      <c r="A6" s="3" t="str">
        <f>'Данные для ввода на bus.gov.ru'!A5</f>
        <v>Дом творчества</v>
      </c>
      <c r="B6" s="37">
        <f>(('Данные для ввода на bus.gov.ru'!AW5/'Данные для ввода на bus.gov.ru'!AX5)*100)*0.3</f>
        <v>29.206349206349206</v>
      </c>
      <c r="C6" s="37">
        <f>(('Данные для ввода на bus.gov.ru'!AZ5/'Данные для ввода на bus.gov.ru'!BA5)*100)*0.2</f>
        <v>19.365079365079367</v>
      </c>
      <c r="D6" s="37">
        <f>(('Данные для ввода на bus.gov.ru'!BC5/'Данные для ввода на bus.gov.ru'!BD5)*100)*0.5</f>
        <v>49.206349206349202</v>
      </c>
      <c r="E6" s="37">
        <f t="shared" si="0"/>
        <v>97.777777777777771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3"/>
    </row>
    <row r="7" spans="1:26" ht="12.75" customHeight="1">
      <c r="A7" s="3" t="str">
        <f>'Данные для ввода на bus.gov.ru'!A6</f>
        <v>Кривопорожская средняя общеобразовательная школа</v>
      </c>
      <c r="B7" s="37">
        <f>(('Данные для ввода на bus.gov.ru'!AW6/'Данные для ввода на bus.gov.ru'!AX6)*100)*0.3</f>
        <v>28.5</v>
      </c>
      <c r="C7" s="37">
        <f>(('Данные для ввода на bus.gov.ru'!AZ6/'Данные для ввода на bus.gov.ru'!BA6)*100)*0.2</f>
        <v>19.5</v>
      </c>
      <c r="D7" s="37">
        <f>(('Данные для ввода на bus.gov.ru'!BC6/'Данные для ввода на bus.gov.ru'!BD6)*100)*0.5</f>
        <v>48.75</v>
      </c>
      <c r="E7" s="37">
        <f t="shared" si="0"/>
        <v>96.75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3"/>
    </row>
    <row r="8" spans="1:26" ht="12.75" customHeight="1">
      <c r="A8" s="3" t="str">
        <f>'Данные для ввода на bus.gov.ru'!A7</f>
        <v>Панозерская основная общеобразовательная школа</v>
      </c>
      <c r="B8" s="37">
        <f>(('Данные для ввода на bus.gov.ru'!AW7/'Данные для ввода на bus.gov.ru'!AX7)*100)*0.3</f>
        <v>30</v>
      </c>
      <c r="C8" s="37">
        <f>(('Данные для ввода на bus.gov.ru'!AZ7/'Данные для ввода на bus.gov.ru'!BA7)*100)*0.2</f>
        <v>20</v>
      </c>
      <c r="D8" s="37">
        <f>(('Данные для ввода на bus.gov.ru'!BC7/'Данные для ввода на bus.gov.ru'!BD7)*100)*0.5</f>
        <v>50</v>
      </c>
      <c r="E8" s="37">
        <f t="shared" si="0"/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3"/>
    </row>
    <row r="9" spans="1:26" ht="12.75" customHeight="1">
      <c r="A9" s="3" t="str">
        <f>'Данные для ввода на bus.gov.ru'!A8</f>
        <v>Подужемская средняя общеобразовательная школа</v>
      </c>
      <c r="B9" s="37">
        <f>(('Данные для ввода на bus.gov.ru'!AW8/'Данные для ввода на bus.gov.ru'!AX8)*100)*0.3</f>
        <v>30</v>
      </c>
      <c r="C9" s="37">
        <f>(('Данные для ввода на bus.gov.ru'!AZ8/'Данные для ввода на bus.gov.ru'!BA8)*100)*0.2</f>
        <v>19.444444444444443</v>
      </c>
      <c r="D9" s="37">
        <f>(('Данные для ввода на bus.gov.ru'!BC8/'Данные для ввода на bus.gov.ru'!BD8)*100)*0.5</f>
        <v>50</v>
      </c>
      <c r="E9" s="37">
        <f t="shared" si="0"/>
        <v>99.444444444444443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3"/>
    </row>
    <row r="10" spans="1:26" ht="12.75" customHeight="1">
      <c r="A10" s="3" t="str">
        <f>'Данные для ввода на bus.gov.ru'!A9</f>
        <v>Рабочеостровская средняя общеобразовательная школа</v>
      </c>
      <c r="B10" s="37">
        <f>(('Данные для ввода на bus.gov.ru'!AW9/'Данные для ввода на bus.gov.ru'!AX9)*100)*0.3</f>
        <v>29</v>
      </c>
      <c r="C10" s="37">
        <f>(('Данные для ввода на bus.gov.ru'!AZ9/'Данные для ввода на bus.gov.ru'!BA9)*100)*0.2</f>
        <v>18.666666666666668</v>
      </c>
      <c r="D10" s="37">
        <f>(('Данные для ввода на bus.gov.ru'!BC9/'Данные для ввода на bus.gov.ru'!BD9)*100)*0.5</f>
        <v>47.666666666666671</v>
      </c>
      <c r="E10" s="37">
        <f t="shared" si="0"/>
        <v>95.333333333333343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3"/>
    </row>
    <row r="11" spans="1:26" ht="12.75" customHeight="1">
      <c r="A11" s="3" t="str">
        <f>'Данные для ввода на bus.gov.ru'!A10</f>
        <v>Средняя общеобразовательная школа №1</v>
      </c>
      <c r="B11" s="37">
        <f>(('Данные для ввода на bus.gov.ru'!AW10/'Данные для ввода на bus.gov.ru'!AX10)*100)*0.3</f>
        <v>27.391304347826086</v>
      </c>
      <c r="C11" s="37">
        <f>(('Данные для ввода на bus.gov.ru'!AZ10/'Данные для ввода на bus.gov.ru'!BA10)*100)*0.2</f>
        <v>17.63975155279503</v>
      </c>
      <c r="D11" s="37">
        <f>(('Данные для ввода на bus.gov.ru'!BC10/'Данные для ввода на bus.gov.ru'!BD10)*100)*0.5</f>
        <v>45.341614906832298</v>
      </c>
      <c r="E11" s="37">
        <f t="shared" si="0"/>
        <v>90.372670807453403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3"/>
    </row>
    <row r="12" spans="1:26" ht="12.75" customHeight="1">
      <c r="A12" s="3" t="str">
        <f>'Данные для ввода на bus.gov.ru'!A11</f>
        <v>Средняя общеобразовательная школа №2</v>
      </c>
      <c r="B12" s="37">
        <f>(('Данные для ввода на bus.gov.ru'!AW11/'Данные для ввода на bus.gov.ru'!AX11)*100)*0.3</f>
        <v>25.56818181818182</v>
      </c>
      <c r="C12" s="37">
        <f>(('Данные для ввода на bus.gov.ru'!AZ11/'Данные для ввода на bus.gov.ru'!BA11)*100)*0.2</f>
        <v>17.5</v>
      </c>
      <c r="D12" s="37">
        <f>(('Данные для ввода на bus.gov.ru'!BC11/'Данные для ввода на bus.gov.ru'!BD11)*100)*0.5</f>
        <v>43.75</v>
      </c>
      <c r="E12" s="37">
        <f t="shared" si="0"/>
        <v>86.818181818181813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3"/>
    </row>
    <row r="13" spans="1:26" ht="12.75" customHeight="1">
      <c r="A13" s="3" t="str">
        <f>'Данные для ввода на bus.gov.ru'!A12</f>
        <v>Средняя общеобразовательная школа №3</v>
      </c>
      <c r="B13" s="37">
        <f>(('Данные для ввода на bus.gov.ru'!AW12/'Данные для ввода на bus.gov.ru'!AX12)*100)*0.3</f>
        <v>29.184782608695649</v>
      </c>
      <c r="C13" s="37">
        <f>(('Данные для ввода на bus.gov.ru'!AZ12/'Данные для ввода на bus.gov.ru'!BA12)*100)*0.2</f>
        <v>19.673913043478265</v>
      </c>
      <c r="D13" s="37">
        <f>(('Данные для ввода на bus.gov.ru'!BC12/'Данные для ввода на bus.gov.ru'!BD12)*100)*0.5</f>
        <v>49.45652173913043</v>
      </c>
      <c r="E13" s="37">
        <f t="shared" si="0"/>
        <v>98.315217391304344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3"/>
    </row>
    <row r="14" spans="1:26" ht="12.75">
      <c r="A14" s="2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3"/>
    </row>
    <row r="15" spans="1:26" ht="12.75">
      <c r="A15" s="2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3"/>
    </row>
    <row r="16" spans="1:26" ht="12.75">
      <c r="A16" s="2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3"/>
    </row>
    <row r="17" spans="1:26" ht="12.75">
      <c r="A17" s="2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3"/>
    </row>
    <row r="18" spans="1:26" ht="12.75">
      <c r="A18" s="2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3"/>
    </row>
    <row r="19" spans="1:26" ht="12.75">
      <c r="A19" s="2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3"/>
    </row>
    <row r="20" spans="1:26" ht="12.75">
      <c r="A20" s="22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3"/>
    </row>
    <row r="21" spans="1:26" ht="15.75" customHeight="1">
      <c r="A21" s="22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3"/>
    </row>
    <row r="22" spans="1:26" ht="15.75" customHeight="1">
      <c r="A22" s="22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3"/>
    </row>
    <row r="23" spans="1:26" ht="15.75" customHeight="1">
      <c r="A23" s="22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3"/>
    </row>
    <row r="24" spans="1:26" ht="15.75" customHeight="1">
      <c r="A24" s="2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3"/>
    </row>
    <row r="25" spans="1:26" ht="15.75" customHeight="1">
      <c r="A25" s="2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3"/>
    </row>
    <row r="26" spans="1:26" ht="15.75" customHeight="1">
      <c r="A26" s="2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3"/>
    </row>
    <row r="27" spans="1:26" ht="15.75" customHeight="1">
      <c r="A27" s="2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3"/>
    </row>
    <row r="28" spans="1:26" ht="15.75" customHeight="1">
      <c r="A28" s="2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3"/>
    </row>
    <row r="29" spans="1:26" ht="15.75" customHeight="1">
      <c r="A29" s="2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3"/>
    </row>
    <row r="30" spans="1:26" ht="15.75" customHeight="1">
      <c r="A30" s="2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3"/>
    </row>
    <row r="31" spans="1:26" ht="15.75" customHeight="1">
      <c r="A31" s="2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3"/>
    </row>
    <row r="32" spans="1:26" ht="15.75" customHeight="1">
      <c r="A32" s="2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3"/>
    </row>
    <row r="33" spans="1:26" ht="15.75" customHeight="1">
      <c r="A33" s="22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3"/>
    </row>
    <row r="34" spans="1:26" ht="15.75" customHeight="1">
      <c r="A34" s="2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3"/>
    </row>
    <row r="35" spans="1:26" ht="15.75" customHeight="1">
      <c r="A35" s="2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3"/>
    </row>
    <row r="36" spans="1:26" ht="15.75" customHeight="1">
      <c r="A36" s="2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3"/>
    </row>
    <row r="37" spans="1:26" ht="15.75" customHeight="1">
      <c r="A37" s="22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3"/>
    </row>
    <row r="38" spans="1:26" ht="15.75" customHeight="1">
      <c r="A38" s="2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3"/>
    </row>
    <row r="39" spans="1:26" ht="15.75" customHeight="1">
      <c r="A39" s="22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3"/>
    </row>
    <row r="40" spans="1:26" ht="15.75" customHeight="1">
      <c r="A40" s="2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3"/>
    </row>
    <row r="41" spans="1:26" ht="15.75" customHeight="1">
      <c r="A41" s="2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3"/>
    </row>
    <row r="42" spans="1:26" ht="15.75" customHeight="1">
      <c r="A42" s="2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3"/>
    </row>
    <row r="43" spans="1:26" ht="15.75" customHeight="1">
      <c r="A43" s="2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3"/>
    </row>
    <row r="44" spans="1:26" ht="15.75" customHeight="1">
      <c r="A44" s="2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3"/>
    </row>
    <row r="45" spans="1:26" ht="15.75" customHeight="1">
      <c r="A45" s="2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3"/>
    </row>
    <row r="46" spans="1:26" ht="15.75" customHeight="1">
      <c r="A46" s="2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3"/>
    </row>
    <row r="47" spans="1:26" ht="15.75" customHeight="1">
      <c r="A47" s="22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3"/>
    </row>
    <row r="48" spans="1:26" ht="15.75" customHeight="1">
      <c r="A48" s="22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3"/>
    </row>
    <row r="49" spans="1:26" ht="15.75" customHeight="1">
      <c r="A49" s="22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3"/>
    </row>
    <row r="50" spans="1:26" ht="15.75" customHeight="1">
      <c r="A50" s="22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3"/>
    </row>
    <row r="51" spans="1:26" ht="15.75" customHeight="1">
      <c r="A51" s="22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3"/>
    </row>
    <row r="52" spans="1:26" ht="15.75" customHeight="1">
      <c r="A52" s="2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3"/>
    </row>
    <row r="53" spans="1:26" ht="15.75" customHeight="1">
      <c r="A53" s="22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23"/>
    </row>
    <row r="54" spans="1:26" ht="15.75" customHeight="1">
      <c r="A54" s="2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3"/>
    </row>
    <row r="55" spans="1:26" ht="15.75" customHeight="1">
      <c r="A55" s="2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3"/>
    </row>
    <row r="56" spans="1:26" ht="15.75" customHeight="1">
      <c r="A56" s="2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3"/>
    </row>
    <row r="57" spans="1:26" ht="15.75" customHeight="1">
      <c r="A57" s="22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3"/>
    </row>
    <row r="58" spans="1:26" ht="15.75" customHeight="1">
      <c r="A58" s="2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3"/>
    </row>
    <row r="59" spans="1:26" ht="15.75" customHeight="1">
      <c r="A59" s="22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3"/>
    </row>
    <row r="60" spans="1:26" ht="15.75" customHeight="1">
      <c r="A60" s="22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3"/>
    </row>
    <row r="61" spans="1:26" ht="15.75" customHeight="1">
      <c r="A61" s="22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3"/>
    </row>
    <row r="62" spans="1:26" ht="15.75" customHeight="1">
      <c r="A62" s="22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3"/>
    </row>
    <row r="63" spans="1:26" ht="15.75" customHeight="1">
      <c r="A63" s="2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3"/>
    </row>
    <row r="64" spans="1:26" ht="15.75" customHeight="1">
      <c r="A64" s="2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23"/>
    </row>
    <row r="65" spans="1:26" ht="15.75" customHeight="1">
      <c r="A65" s="22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23"/>
    </row>
    <row r="66" spans="1:26" ht="15.75" customHeight="1">
      <c r="A66" s="22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3"/>
    </row>
    <row r="67" spans="1:26" ht="15.75" customHeight="1">
      <c r="A67" s="22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23"/>
    </row>
    <row r="68" spans="1:26" ht="15.75" customHeight="1">
      <c r="A68" s="22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3"/>
    </row>
    <row r="69" spans="1:26" ht="15.75" customHeight="1">
      <c r="A69" s="22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3"/>
    </row>
    <row r="70" spans="1:26" ht="15.75" customHeight="1">
      <c r="A70" s="22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23"/>
    </row>
    <row r="71" spans="1:26" ht="15.75" customHeight="1">
      <c r="A71" s="22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3"/>
    </row>
    <row r="72" spans="1:26" ht="15.75" customHeight="1">
      <c r="A72" s="22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23"/>
    </row>
    <row r="73" spans="1:26" ht="15.75" customHeight="1">
      <c r="A73" s="22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23"/>
    </row>
    <row r="74" spans="1:26" ht="15.75" customHeight="1">
      <c r="A74" s="22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23"/>
    </row>
    <row r="75" spans="1:26" ht="15.75" customHeight="1">
      <c r="A75" s="22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3"/>
    </row>
    <row r="76" spans="1:26" ht="15.75" customHeight="1">
      <c r="A76" s="22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23"/>
    </row>
    <row r="77" spans="1:26" ht="15.75" customHeight="1">
      <c r="A77" s="22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23"/>
    </row>
    <row r="78" spans="1:26" ht="15.75" customHeight="1">
      <c r="A78" s="22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3"/>
    </row>
    <row r="79" spans="1:26" ht="15.75" customHeight="1">
      <c r="A79" s="22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3"/>
    </row>
    <row r="80" spans="1:26" ht="15.75" customHeight="1">
      <c r="A80" s="22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23"/>
    </row>
    <row r="81" spans="1:26" ht="15.75" customHeight="1">
      <c r="A81" s="22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23"/>
    </row>
    <row r="82" spans="1:26" ht="15.75" customHeight="1">
      <c r="A82" s="22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3"/>
    </row>
    <row r="83" spans="1:26" ht="15.75" customHeight="1">
      <c r="A83" s="22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23"/>
    </row>
    <row r="84" spans="1:26" ht="15.75" customHeight="1">
      <c r="A84" s="22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3"/>
    </row>
    <row r="85" spans="1:26" ht="15.75" customHeight="1">
      <c r="A85" s="22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23"/>
    </row>
    <row r="86" spans="1:26" ht="15.75" customHeight="1">
      <c r="A86" s="22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3"/>
    </row>
    <row r="87" spans="1:26" ht="15.75" customHeight="1">
      <c r="A87" s="22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3"/>
    </row>
    <row r="88" spans="1:26" ht="15.75" customHeight="1">
      <c r="A88" s="22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3"/>
    </row>
    <row r="89" spans="1:26" ht="15.75" customHeight="1">
      <c r="A89" s="22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23"/>
    </row>
    <row r="90" spans="1:26" ht="15.75" customHeight="1">
      <c r="A90" s="22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3"/>
    </row>
    <row r="91" spans="1:26" ht="15.75" customHeight="1">
      <c r="A91" s="22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23"/>
    </row>
    <row r="92" spans="1:26" ht="15.75" customHeight="1">
      <c r="A92" s="22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3"/>
    </row>
    <row r="93" spans="1:26" ht="15.75" customHeight="1">
      <c r="A93" s="22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23"/>
    </row>
    <row r="94" spans="1:26" ht="15.75" customHeight="1">
      <c r="A94" s="22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23"/>
    </row>
    <row r="95" spans="1:26" ht="15.75" customHeight="1">
      <c r="A95" s="22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23"/>
    </row>
    <row r="96" spans="1:26" ht="15.75" customHeight="1">
      <c r="A96" s="22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3"/>
    </row>
    <row r="97" spans="1:26" ht="15.75" customHeight="1">
      <c r="A97" s="22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3"/>
    </row>
    <row r="98" spans="1:26" ht="15.75" customHeight="1">
      <c r="A98" s="22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3"/>
    </row>
    <row r="99" spans="1:26" ht="15.75" customHeight="1">
      <c r="A99" s="22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3"/>
    </row>
    <row r="100" spans="1:26" ht="15.75" customHeight="1">
      <c r="A100" s="22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3"/>
    </row>
    <row r="101" spans="1:26" ht="15.75" customHeight="1">
      <c r="A101" s="22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3"/>
    </row>
    <row r="102" spans="1:26" ht="15.75" customHeight="1">
      <c r="A102" s="22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3"/>
    </row>
    <row r="103" spans="1:26" ht="15.75" customHeight="1">
      <c r="A103" s="22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3"/>
    </row>
    <row r="104" spans="1:26" ht="15.75" customHeight="1">
      <c r="A104" s="22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3"/>
    </row>
    <row r="105" spans="1:26" ht="15.75" customHeight="1">
      <c r="A105" s="22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3"/>
    </row>
    <row r="106" spans="1:26" ht="15.75" customHeight="1">
      <c r="A106" s="22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3"/>
    </row>
    <row r="107" spans="1:26" ht="15.75" customHeight="1">
      <c r="A107" s="22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3"/>
    </row>
    <row r="108" spans="1:26" ht="15.75" customHeight="1">
      <c r="A108" s="22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3"/>
    </row>
    <row r="109" spans="1:26" ht="15.75" customHeight="1">
      <c r="A109" s="22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3"/>
    </row>
    <row r="110" spans="1:26" ht="15.75" customHeight="1">
      <c r="A110" s="22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3"/>
    </row>
    <row r="111" spans="1:26" ht="15.75" customHeight="1">
      <c r="A111" s="22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3"/>
    </row>
    <row r="112" spans="1:26" ht="15.75" customHeight="1">
      <c r="A112" s="22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3"/>
    </row>
    <row r="113" spans="1:26" ht="15.75" customHeight="1">
      <c r="A113" s="22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3"/>
    </row>
    <row r="114" spans="1:26" ht="15.75" customHeight="1">
      <c r="A114" s="22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3"/>
    </row>
    <row r="115" spans="1:26" ht="15.75" customHeight="1">
      <c r="A115" s="22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3"/>
    </row>
    <row r="116" spans="1:26" ht="15.75" customHeight="1">
      <c r="A116" s="22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3"/>
    </row>
    <row r="117" spans="1:26" ht="15.75" customHeight="1">
      <c r="A117" s="22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3"/>
    </row>
    <row r="118" spans="1:26" ht="15.75" customHeight="1">
      <c r="A118" s="22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3"/>
    </row>
    <row r="119" spans="1:26" ht="15.75" customHeight="1">
      <c r="A119" s="22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3"/>
    </row>
    <row r="120" spans="1:26" ht="15.75" customHeight="1">
      <c r="A120" s="22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3"/>
    </row>
    <row r="121" spans="1:26" ht="15.75" customHeight="1">
      <c r="A121" s="22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3"/>
    </row>
    <row r="122" spans="1:26" ht="15.75" customHeight="1">
      <c r="A122" s="22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3"/>
    </row>
    <row r="123" spans="1:26" ht="15.75" customHeight="1">
      <c r="A123" s="22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3"/>
    </row>
    <row r="124" spans="1:26" ht="15.75" customHeight="1">
      <c r="A124" s="22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3"/>
    </row>
    <row r="125" spans="1:26" ht="15.75" customHeight="1">
      <c r="A125" s="22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3"/>
    </row>
    <row r="126" spans="1:26" ht="15.75" customHeight="1">
      <c r="A126" s="22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3"/>
    </row>
    <row r="127" spans="1:26" ht="15.75" customHeight="1">
      <c r="A127" s="22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3"/>
    </row>
    <row r="128" spans="1:26" ht="15.75" customHeight="1">
      <c r="A128" s="22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3"/>
    </row>
    <row r="129" spans="1:26" ht="15.75" customHeight="1">
      <c r="A129" s="22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3"/>
    </row>
    <row r="130" spans="1:26" ht="15.75" customHeight="1">
      <c r="A130" s="22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3"/>
    </row>
    <row r="131" spans="1:26" ht="15.75" customHeight="1">
      <c r="A131" s="22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3"/>
    </row>
    <row r="132" spans="1:26" ht="15.75" customHeight="1">
      <c r="A132" s="22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3"/>
    </row>
    <row r="133" spans="1:26" ht="15.75" customHeight="1">
      <c r="A133" s="22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3"/>
    </row>
    <row r="134" spans="1:26" ht="15.75" customHeight="1">
      <c r="A134" s="22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3"/>
    </row>
    <row r="135" spans="1:26" ht="15.75" customHeight="1">
      <c r="A135" s="22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3"/>
    </row>
    <row r="136" spans="1:26" ht="15.75" customHeight="1">
      <c r="A136" s="22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3"/>
    </row>
    <row r="137" spans="1:26" ht="15.75" customHeight="1">
      <c r="A137" s="22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3"/>
    </row>
    <row r="138" spans="1:26" ht="15.75" customHeight="1">
      <c r="A138" s="22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3"/>
    </row>
    <row r="139" spans="1:26" ht="15.75" customHeight="1">
      <c r="A139" s="22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3"/>
    </row>
    <row r="140" spans="1:26" ht="15.75" customHeight="1">
      <c r="A140" s="22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3"/>
    </row>
    <row r="141" spans="1:26" ht="15.75" customHeight="1">
      <c r="A141" s="22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3"/>
    </row>
    <row r="142" spans="1:26" ht="15.75" customHeight="1">
      <c r="A142" s="22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3"/>
    </row>
    <row r="143" spans="1:26" ht="15.75" customHeight="1">
      <c r="A143" s="22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3"/>
    </row>
    <row r="144" spans="1:26" ht="15.75" customHeight="1">
      <c r="A144" s="22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3"/>
    </row>
    <row r="145" spans="1:26" ht="15.75" customHeight="1">
      <c r="A145" s="22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3"/>
    </row>
    <row r="146" spans="1:26" ht="15.75" customHeight="1">
      <c r="A146" s="22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3"/>
    </row>
    <row r="147" spans="1:26" ht="15.75" customHeight="1">
      <c r="A147" s="22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3"/>
    </row>
    <row r="148" spans="1:26" ht="15.75" customHeight="1">
      <c r="A148" s="22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3"/>
    </row>
    <row r="149" spans="1:26" ht="15.75" customHeight="1">
      <c r="A149" s="22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3"/>
    </row>
    <row r="150" spans="1:26" ht="15.75" customHeight="1">
      <c r="A150" s="22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3"/>
    </row>
    <row r="151" spans="1:26" ht="15.75" customHeight="1">
      <c r="A151" s="22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3"/>
    </row>
    <row r="152" spans="1:26" ht="15.75" customHeight="1">
      <c r="A152" s="22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3"/>
    </row>
    <row r="153" spans="1:26" ht="15.75" customHeight="1">
      <c r="A153" s="22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3"/>
    </row>
    <row r="154" spans="1:26" ht="15.75" customHeight="1">
      <c r="A154" s="22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3"/>
    </row>
    <row r="155" spans="1:26" ht="15.75" customHeight="1">
      <c r="A155" s="22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3"/>
    </row>
    <row r="156" spans="1:26" ht="15.75" customHeight="1">
      <c r="A156" s="22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23"/>
    </row>
    <row r="157" spans="1:26" ht="15.75" customHeight="1">
      <c r="A157" s="22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3"/>
    </row>
    <row r="158" spans="1:26" ht="15.75" customHeight="1">
      <c r="A158" s="22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3"/>
    </row>
    <row r="159" spans="1:26" ht="15.75" customHeight="1">
      <c r="A159" s="22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3"/>
    </row>
    <row r="160" spans="1:26" ht="15.75" customHeight="1">
      <c r="A160" s="22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3"/>
    </row>
    <row r="161" spans="1:26" ht="15.75" customHeight="1">
      <c r="A161" s="22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3"/>
    </row>
    <row r="162" spans="1:26" ht="15.75" customHeight="1">
      <c r="A162" s="22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3"/>
    </row>
    <row r="163" spans="1:26" ht="15.75" customHeight="1">
      <c r="A163" s="22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3"/>
    </row>
    <row r="164" spans="1:26" ht="15.75" customHeight="1">
      <c r="A164" s="22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3"/>
    </row>
    <row r="165" spans="1:26" ht="15.75" customHeight="1">
      <c r="A165" s="22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3"/>
    </row>
    <row r="166" spans="1:26" ht="15.75" customHeight="1">
      <c r="A166" s="22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3"/>
    </row>
    <row r="167" spans="1:26" ht="15.75" customHeight="1">
      <c r="A167" s="22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3"/>
    </row>
    <row r="168" spans="1:26" ht="15.75" customHeight="1">
      <c r="A168" s="22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3"/>
    </row>
    <row r="169" spans="1:26" ht="15.75" customHeight="1">
      <c r="A169" s="22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3"/>
    </row>
    <row r="170" spans="1:26" ht="15.75" customHeight="1">
      <c r="A170" s="22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3"/>
    </row>
    <row r="171" spans="1:26" ht="15.75" customHeight="1">
      <c r="A171" s="22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3"/>
    </row>
    <row r="172" spans="1:26" ht="15.75" customHeight="1">
      <c r="A172" s="22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3"/>
    </row>
    <row r="173" spans="1:26" ht="15.75" customHeight="1">
      <c r="A173" s="22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3"/>
    </row>
    <row r="174" spans="1:26" ht="15.75" customHeight="1">
      <c r="A174" s="22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3"/>
    </row>
    <row r="175" spans="1:26" ht="15.75" customHeight="1">
      <c r="A175" s="22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3"/>
    </row>
    <row r="176" spans="1:26" ht="15.75" customHeight="1">
      <c r="A176" s="22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3"/>
    </row>
    <row r="177" spans="1:26" ht="15.75" customHeight="1">
      <c r="A177" s="22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3"/>
    </row>
    <row r="178" spans="1:26" ht="15.75" customHeight="1">
      <c r="A178" s="22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3"/>
    </row>
    <row r="179" spans="1:26" ht="15.75" customHeight="1">
      <c r="A179" s="22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3"/>
    </row>
    <row r="180" spans="1:26" ht="15.75" customHeight="1">
      <c r="A180" s="22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3"/>
    </row>
    <row r="181" spans="1:26" ht="15.75" customHeight="1">
      <c r="A181" s="22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3"/>
    </row>
    <row r="182" spans="1:26" ht="15.75" customHeight="1">
      <c r="A182" s="22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3"/>
    </row>
    <row r="183" spans="1:26" ht="15.75" customHeight="1">
      <c r="A183" s="22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3"/>
    </row>
    <row r="184" spans="1:26" ht="15.75" customHeight="1">
      <c r="A184" s="22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3"/>
    </row>
    <row r="185" spans="1:26" ht="15.75" customHeight="1">
      <c r="A185" s="22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3"/>
    </row>
    <row r="186" spans="1:26" ht="15.75" customHeight="1">
      <c r="A186" s="22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3"/>
    </row>
    <row r="187" spans="1:26" ht="15.75" customHeight="1">
      <c r="A187" s="22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3"/>
    </row>
    <row r="188" spans="1:26" ht="15.75" customHeight="1">
      <c r="A188" s="22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3"/>
    </row>
    <row r="189" spans="1:26" ht="15.75" customHeight="1">
      <c r="A189" s="22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3"/>
    </row>
    <row r="190" spans="1:26" ht="15.75" customHeight="1">
      <c r="A190" s="22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3"/>
    </row>
    <row r="191" spans="1:26" ht="15.75" customHeight="1">
      <c r="A191" s="22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3"/>
    </row>
    <row r="192" spans="1:26" ht="15.75" customHeight="1">
      <c r="A192" s="22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23"/>
    </row>
    <row r="193" spans="1:26" ht="15.75" customHeight="1">
      <c r="A193" s="22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23"/>
    </row>
    <row r="194" spans="1:26" ht="15.75" customHeight="1">
      <c r="A194" s="22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23"/>
    </row>
    <row r="195" spans="1:26" ht="15.75" customHeight="1">
      <c r="A195" s="22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23"/>
    </row>
    <row r="196" spans="1:26" ht="15.75" customHeight="1">
      <c r="A196" s="22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23"/>
    </row>
    <row r="197" spans="1:26" ht="15.75" customHeight="1">
      <c r="A197" s="22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3"/>
    </row>
    <row r="198" spans="1:26" ht="15.75" customHeight="1">
      <c r="A198" s="22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23"/>
    </row>
    <row r="199" spans="1:26" ht="15.75" customHeight="1">
      <c r="A199" s="22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23"/>
    </row>
    <row r="200" spans="1:26" ht="15.75" customHeight="1">
      <c r="A200" s="22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23"/>
    </row>
    <row r="201" spans="1:26" ht="15.75" customHeight="1">
      <c r="A201" s="22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23"/>
    </row>
    <row r="202" spans="1:26" ht="15.75" customHeight="1">
      <c r="A202" s="22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23"/>
    </row>
    <row r="203" spans="1:26" ht="15.75" customHeight="1">
      <c r="A203" s="22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23"/>
    </row>
    <row r="204" spans="1:26" ht="15.75" customHeight="1">
      <c r="A204" s="22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23"/>
    </row>
    <row r="205" spans="1:26" ht="15.75" customHeight="1">
      <c r="A205" s="22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23"/>
    </row>
    <row r="206" spans="1:26" ht="15.75" customHeight="1">
      <c r="A206" s="22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23"/>
    </row>
    <row r="207" spans="1:26" ht="15.75" customHeight="1">
      <c r="A207" s="22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23"/>
    </row>
    <row r="208" spans="1:26" ht="15.75" customHeight="1">
      <c r="A208" s="22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3"/>
    </row>
    <row r="209" spans="1:26" ht="15.75" customHeight="1">
      <c r="A209" s="22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23"/>
    </row>
    <row r="210" spans="1:26" ht="15.75" customHeight="1">
      <c r="A210" s="22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23"/>
    </row>
    <row r="211" spans="1:26" ht="15.75" customHeight="1">
      <c r="A211" s="22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23"/>
    </row>
    <row r="212" spans="1:26" ht="15.75" customHeight="1">
      <c r="A212" s="22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23"/>
    </row>
    <row r="213" spans="1:26" ht="15.75" customHeight="1">
      <c r="A213" s="22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23"/>
    </row>
    <row r="214" spans="1:26" ht="15.75" customHeight="1">
      <c r="A214" s="22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23"/>
    </row>
    <row r="215" spans="1:26" ht="15.75" customHeight="1">
      <c r="A215" s="22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23"/>
    </row>
    <row r="216" spans="1:26" ht="15.75" customHeight="1">
      <c r="A216" s="22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23"/>
    </row>
    <row r="217" spans="1:26" ht="15.75" customHeight="1">
      <c r="A217" s="22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23"/>
    </row>
    <row r="218" spans="1:26" ht="15.75" customHeight="1">
      <c r="A218" s="22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23"/>
    </row>
    <row r="219" spans="1:26" ht="15.75" customHeight="1">
      <c r="A219" s="22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23"/>
    </row>
    <row r="220" spans="1:26" ht="15.75" customHeight="1">
      <c r="A220" s="22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23"/>
    </row>
    <row r="221" spans="1:26" ht="15.75" customHeight="1">
      <c r="A221" s="38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5.75" customHeight="1">
      <c r="A222" s="38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5.75" customHeight="1">
      <c r="A223" s="38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5.75" customHeight="1">
      <c r="A224" s="38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5.75" customHeight="1">
      <c r="A225" s="38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5.75" customHeight="1">
      <c r="A226" s="38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5.75" customHeight="1">
      <c r="A227" s="38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5.75" customHeight="1">
      <c r="A228" s="38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5.75" customHeight="1">
      <c r="A229" s="38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5.75" customHeight="1">
      <c r="A230" s="38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15.75" customHeight="1">
      <c r="A231" s="38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5.75" customHeight="1">
      <c r="A232" s="38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15.75" customHeight="1">
      <c r="A233" s="38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5.75" customHeight="1">
      <c r="A234" s="38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15.75" customHeight="1">
      <c r="A235" s="38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15.75" customHeight="1">
      <c r="A236" s="38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15.75" customHeight="1">
      <c r="A237" s="38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5.75" customHeight="1">
      <c r="A238" s="38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5.75" customHeight="1">
      <c r="A239" s="38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5.75" customHeight="1">
      <c r="A240" s="38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5.75" customHeight="1">
      <c r="A241" s="38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15.75" customHeight="1">
      <c r="A242" s="38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15.75" customHeight="1">
      <c r="A243" s="38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15.75" customHeight="1">
      <c r="A244" s="38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5.75" customHeight="1">
      <c r="A245" s="38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5.75" customHeight="1">
      <c r="A246" s="38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15.75" customHeight="1">
      <c r="A247" s="38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15.75" customHeight="1">
      <c r="A248" s="38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5.75" customHeight="1">
      <c r="A249" s="38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15.75" customHeight="1">
      <c r="A250" s="38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15.75" customHeight="1">
      <c r="A251" s="38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15.75" customHeight="1">
      <c r="A252" s="38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15.75" customHeight="1">
      <c r="A253" s="38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5.75" customHeight="1">
      <c r="A254" s="38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15.75" customHeight="1">
      <c r="A255" s="38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15.75" customHeight="1">
      <c r="A256" s="38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15.75" customHeight="1">
      <c r="A257" s="38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15.75" customHeight="1">
      <c r="A258" s="38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15.75" customHeight="1">
      <c r="A259" s="38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5.75" customHeight="1">
      <c r="A260" s="38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5.75" customHeight="1">
      <c r="A261" s="38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15.75" customHeight="1">
      <c r="A262" s="38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15.75" customHeight="1">
      <c r="A263" s="38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5.75" customHeight="1">
      <c r="A264" s="38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15.75" customHeight="1">
      <c r="A265" s="38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15.75" customHeight="1">
      <c r="A266" s="38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15.75" customHeight="1">
      <c r="A267" s="38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15.75" customHeight="1">
      <c r="A268" s="38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15.75" customHeight="1">
      <c r="A269" s="38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15.75" customHeight="1">
      <c r="A270" s="38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15.75" customHeight="1">
      <c r="A271" s="38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15.75" customHeight="1">
      <c r="A272" s="38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15.75" customHeight="1">
      <c r="A273" s="38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15.75" customHeight="1">
      <c r="A274" s="38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15.75" customHeight="1">
      <c r="A275" s="38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15.75" customHeight="1">
      <c r="A276" s="38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15.75" customHeight="1">
      <c r="A277" s="38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15.75" customHeight="1">
      <c r="A278" s="38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15.75" customHeight="1">
      <c r="A279" s="38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15.75" customHeight="1">
      <c r="A280" s="38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15.75" customHeight="1">
      <c r="A281" s="38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15.75" customHeight="1">
      <c r="A282" s="38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15.75" customHeight="1">
      <c r="A283" s="38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15.75" customHeight="1">
      <c r="A284" s="38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15.75" customHeight="1">
      <c r="A285" s="38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15.75" customHeight="1">
      <c r="A286" s="38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15.75" customHeight="1">
      <c r="A287" s="38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15.75" customHeight="1">
      <c r="A288" s="38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15.75" customHeight="1">
      <c r="A289" s="38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15.75" customHeight="1">
      <c r="A290" s="38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15.75" customHeight="1">
      <c r="A291" s="38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15.75" customHeight="1">
      <c r="A292" s="38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15.75" customHeight="1">
      <c r="A293" s="38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15.75" customHeight="1">
      <c r="A294" s="38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15.75" customHeight="1">
      <c r="A295" s="38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15.75" customHeight="1">
      <c r="A296" s="38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15.75" customHeight="1">
      <c r="A297" s="38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15.75" customHeight="1">
      <c r="A298" s="38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15.75" customHeight="1">
      <c r="A299" s="38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15.75" customHeight="1">
      <c r="A300" s="38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15.75" customHeight="1">
      <c r="A301" s="38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15.75" customHeight="1">
      <c r="A302" s="38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15.75" customHeight="1">
      <c r="A303" s="38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15.75" customHeight="1">
      <c r="A304" s="38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15.75" customHeight="1">
      <c r="A305" s="38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15.75" customHeight="1">
      <c r="A306" s="38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15.75" customHeight="1">
      <c r="A307" s="38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15.75" customHeight="1">
      <c r="A308" s="38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15.75" customHeight="1">
      <c r="A309" s="38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15.75" customHeight="1">
      <c r="A310" s="38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15.75" customHeight="1">
      <c r="A311" s="38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15.75" customHeight="1">
      <c r="A312" s="38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15.75" customHeight="1">
      <c r="A313" s="38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15.75" customHeight="1">
      <c r="A314" s="38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15.75" customHeight="1">
      <c r="A315" s="38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15.75" customHeight="1">
      <c r="A316" s="38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15.75" customHeight="1">
      <c r="A317" s="38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15.75" customHeight="1">
      <c r="A318" s="38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15.75" customHeight="1">
      <c r="A319" s="38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15.75" customHeight="1">
      <c r="A320" s="38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15.75" customHeight="1">
      <c r="A321" s="38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15.75" customHeight="1">
      <c r="A322" s="38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15.75" customHeight="1">
      <c r="A323" s="38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15.75" customHeight="1">
      <c r="A324" s="38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15.75" customHeight="1">
      <c r="A325" s="38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15.75" customHeight="1">
      <c r="A326" s="38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15.75" customHeight="1">
      <c r="A327" s="38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15.75" customHeight="1">
      <c r="A328" s="38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15.75" customHeight="1">
      <c r="A329" s="38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15.75" customHeight="1">
      <c r="A330" s="38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15.75" customHeight="1">
      <c r="A331" s="38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15.75" customHeight="1">
      <c r="A332" s="38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15.75" customHeight="1">
      <c r="A333" s="38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15.75" customHeight="1">
      <c r="A334" s="38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15.75" customHeight="1">
      <c r="A335" s="38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15.75" customHeight="1">
      <c r="A336" s="38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15.75" customHeight="1">
      <c r="A337" s="38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15.75" customHeight="1">
      <c r="A338" s="38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15.75" customHeight="1">
      <c r="A339" s="38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15.75" customHeight="1">
      <c r="A340" s="38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15.75" customHeight="1">
      <c r="A341" s="38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15.75" customHeight="1">
      <c r="A342" s="38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15.75" customHeight="1">
      <c r="A343" s="38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15.75" customHeight="1">
      <c r="A344" s="38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15.75" customHeight="1">
      <c r="A345" s="38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15.75" customHeight="1">
      <c r="A346" s="38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15.75" customHeight="1">
      <c r="A347" s="38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15.75" customHeight="1">
      <c r="A348" s="38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15.75" customHeight="1">
      <c r="A349" s="38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15.75" customHeight="1">
      <c r="A350" s="38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15.75" customHeight="1">
      <c r="A351" s="38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15.75" customHeight="1">
      <c r="A352" s="38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5.75" customHeight="1">
      <c r="A353" s="38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15.75" customHeight="1">
      <c r="A354" s="38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15.75" customHeight="1">
      <c r="A355" s="38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15.75" customHeight="1">
      <c r="A356" s="38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15.75" customHeight="1">
      <c r="A357" s="38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15.75" customHeight="1">
      <c r="A358" s="38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15.75" customHeight="1">
      <c r="A359" s="38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15.75" customHeight="1">
      <c r="A360" s="38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15.75" customHeight="1">
      <c r="A361" s="38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15.75" customHeight="1">
      <c r="A362" s="38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15.75" customHeight="1">
      <c r="A363" s="38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5.75" customHeight="1">
      <c r="A364" s="38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15.75" customHeight="1">
      <c r="A365" s="38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15.75" customHeight="1">
      <c r="A366" s="38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15.75" customHeight="1">
      <c r="A367" s="38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15.75" customHeight="1">
      <c r="A368" s="38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15.75" customHeight="1">
      <c r="A369" s="38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15.75" customHeight="1">
      <c r="A370" s="38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15.75" customHeight="1">
      <c r="A371" s="38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15.75" customHeight="1">
      <c r="A372" s="38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15.75" customHeight="1">
      <c r="A373" s="38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15.75" customHeight="1">
      <c r="A374" s="38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15.75" customHeight="1">
      <c r="A375" s="38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5.75" customHeight="1">
      <c r="A376" s="38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15.75" customHeight="1">
      <c r="A377" s="38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15.75" customHeight="1">
      <c r="A378" s="38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15.75" customHeight="1">
      <c r="A379" s="38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15.75" customHeight="1">
      <c r="A380" s="38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15.75" customHeight="1">
      <c r="A381" s="38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15.75" customHeight="1">
      <c r="A382" s="38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15.75" customHeight="1">
      <c r="A383" s="38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15.75" customHeight="1">
      <c r="A384" s="38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15.75" customHeight="1">
      <c r="A385" s="38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15.75" customHeight="1">
      <c r="A386" s="38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15.75" customHeight="1">
      <c r="A387" s="38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15.75" customHeight="1">
      <c r="A388" s="38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15.75" customHeight="1">
      <c r="A389" s="38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15.75" customHeight="1">
      <c r="A390" s="38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15.75" customHeight="1">
      <c r="A391" s="38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15.75" customHeight="1">
      <c r="A392" s="38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15.75" customHeight="1">
      <c r="A393" s="38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15.75" customHeight="1">
      <c r="A394" s="38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15.75" customHeight="1">
      <c r="A395" s="38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15.75" customHeight="1">
      <c r="A396" s="38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15.75" customHeight="1">
      <c r="A397" s="38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15.75" customHeight="1">
      <c r="A398" s="38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15.75" customHeight="1">
      <c r="A399" s="38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15.75" customHeight="1">
      <c r="A400" s="38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15.75" customHeight="1">
      <c r="A401" s="38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15.75" customHeight="1">
      <c r="A402" s="38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15.75" customHeight="1">
      <c r="A403" s="38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15.75" customHeight="1">
      <c r="A404" s="38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15.75" customHeight="1">
      <c r="A405" s="38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15.75" customHeight="1">
      <c r="A406" s="38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15.75" customHeight="1">
      <c r="A407" s="38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15.75" customHeight="1">
      <c r="A408" s="38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15.75" customHeight="1">
      <c r="A409" s="38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15.75" customHeight="1">
      <c r="A410" s="38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15.75" customHeight="1">
      <c r="A411" s="38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15.75" customHeight="1">
      <c r="A412" s="38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15.75" customHeight="1">
      <c r="A413" s="38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15.75" customHeight="1">
      <c r="A414" s="38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5.75" customHeight="1">
      <c r="A415" s="38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5.75" customHeight="1">
      <c r="A416" s="38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5.75" customHeight="1">
      <c r="A417" s="38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15.75" customHeight="1">
      <c r="A418" s="38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15.75" customHeight="1">
      <c r="A419" s="38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15.75" customHeight="1">
      <c r="A420" s="38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15.75" customHeight="1">
      <c r="A421" s="38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15.75" customHeight="1">
      <c r="A422" s="38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15.75" customHeight="1">
      <c r="A423" s="38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15.75" customHeight="1">
      <c r="A424" s="38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15.75" customHeight="1">
      <c r="A425" s="38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15.75" customHeight="1">
      <c r="A426" s="38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15.75" customHeight="1">
      <c r="A427" s="38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15.75" customHeight="1">
      <c r="A428" s="38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15.75" customHeight="1">
      <c r="A429" s="38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15.75" customHeight="1">
      <c r="A430" s="38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15.75" customHeight="1">
      <c r="A431" s="38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15.75" customHeight="1">
      <c r="A432" s="38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15.75" customHeight="1">
      <c r="A433" s="38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15.75" customHeight="1">
      <c r="A434" s="38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15.75" customHeight="1">
      <c r="A435" s="38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15.75" customHeight="1">
      <c r="A436" s="38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15.75" customHeight="1">
      <c r="A437" s="38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15.75" customHeight="1">
      <c r="A438" s="38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15.75" customHeight="1">
      <c r="A439" s="38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15.75" customHeight="1">
      <c r="A440" s="38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15.75" customHeight="1">
      <c r="A441" s="38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15.75" customHeight="1">
      <c r="A442" s="38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15.75" customHeight="1">
      <c r="A443" s="38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15.75" customHeight="1">
      <c r="A444" s="38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15.75" customHeight="1">
      <c r="A445" s="38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15.75" customHeight="1">
      <c r="A446" s="38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15.75" customHeight="1">
      <c r="A447" s="38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15.75" customHeight="1">
      <c r="A448" s="38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15.75" customHeight="1">
      <c r="A449" s="38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15.75" customHeight="1">
      <c r="A450" s="38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15.75" customHeight="1">
      <c r="A451" s="38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15.75" customHeight="1">
      <c r="A452" s="38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15.75" customHeight="1">
      <c r="A453" s="38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15.75" customHeight="1">
      <c r="A454" s="38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15.75" customHeight="1">
      <c r="A455" s="38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15.75" customHeight="1">
      <c r="A456" s="38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15.75" customHeight="1">
      <c r="A457" s="38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15.75" customHeight="1">
      <c r="A458" s="38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15.75" customHeight="1">
      <c r="A459" s="38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15.75" customHeight="1">
      <c r="A460" s="38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15.75" customHeight="1">
      <c r="A461" s="38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15.75" customHeight="1">
      <c r="A462" s="38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15.75" customHeight="1">
      <c r="A463" s="38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15.75" customHeight="1">
      <c r="A464" s="38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15.75" customHeight="1">
      <c r="A465" s="38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15.75" customHeight="1">
      <c r="A466" s="38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15.75" customHeight="1">
      <c r="A467" s="38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15.75" customHeight="1">
      <c r="A468" s="38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15.75" customHeight="1">
      <c r="A469" s="38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15.75" customHeight="1">
      <c r="A470" s="38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15.75" customHeight="1">
      <c r="A471" s="38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15.75" customHeight="1">
      <c r="A472" s="38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15.75" customHeight="1">
      <c r="A473" s="38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15.75" customHeight="1">
      <c r="A474" s="38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15.75" customHeight="1">
      <c r="A475" s="38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15.75" customHeight="1">
      <c r="A476" s="38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15.75" customHeight="1">
      <c r="A477" s="38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15.75" customHeight="1">
      <c r="A478" s="38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15.75" customHeight="1">
      <c r="A479" s="38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15.75" customHeight="1">
      <c r="A480" s="38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15.75" customHeight="1">
      <c r="A481" s="38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15.75" customHeight="1">
      <c r="A482" s="38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15.75" customHeight="1">
      <c r="A483" s="38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15.75" customHeight="1">
      <c r="A484" s="38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15.75" customHeight="1">
      <c r="A485" s="38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15.75" customHeight="1">
      <c r="A486" s="38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15.75" customHeight="1">
      <c r="A487" s="38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15.75" customHeight="1">
      <c r="A488" s="38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15.75" customHeight="1">
      <c r="A489" s="38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15.75" customHeight="1">
      <c r="A490" s="38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15.75" customHeight="1">
      <c r="A491" s="38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15.75" customHeight="1">
      <c r="A492" s="38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15.75" customHeight="1">
      <c r="A493" s="38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15.75" customHeight="1">
      <c r="A494" s="38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15.75" customHeight="1">
      <c r="A495" s="38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15.75" customHeight="1">
      <c r="A496" s="38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15.75" customHeight="1">
      <c r="A497" s="38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15.75" customHeight="1">
      <c r="A498" s="38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15.75" customHeight="1">
      <c r="A499" s="38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15.75" customHeight="1">
      <c r="A500" s="38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15.75" customHeight="1">
      <c r="A501" s="38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15.75" customHeight="1">
      <c r="A502" s="38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15.75" customHeight="1">
      <c r="A503" s="38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15.75" customHeight="1">
      <c r="A504" s="38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15.75" customHeight="1">
      <c r="A505" s="38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15.75" customHeight="1">
      <c r="A506" s="38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15.75" customHeight="1">
      <c r="A507" s="38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15.75" customHeight="1">
      <c r="A508" s="38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15.75" customHeight="1">
      <c r="A509" s="38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15.75" customHeight="1">
      <c r="A510" s="38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15.75" customHeight="1">
      <c r="A511" s="38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15.75" customHeight="1">
      <c r="A512" s="38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15.75" customHeight="1">
      <c r="A513" s="38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15.75" customHeight="1">
      <c r="A514" s="38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15.75" customHeight="1">
      <c r="A515" s="38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15.75" customHeight="1">
      <c r="A516" s="38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15.75" customHeight="1">
      <c r="A517" s="38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15.75" customHeight="1">
      <c r="A518" s="38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15.75" customHeight="1">
      <c r="A519" s="38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15.75" customHeight="1">
      <c r="A520" s="38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15.75" customHeight="1">
      <c r="A521" s="38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15.75" customHeight="1">
      <c r="A522" s="38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15.75" customHeight="1">
      <c r="A523" s="38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15.75" customHeight="1">
      <c r="A524" s="38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15.75" customHeight="1">
      <c r="A525" s="38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15.75" customHeight="1">
      <c r="A526" s="38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15.75" customHeight="1">
      <c r="A527" s="38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15.75" customHeight="1">
      <c r="A528" s="38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15.75" customHeight="1">
      <c r="A529" s="38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15.75" customHeight="1">
      <c r="A530" s="38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15.75" customHeight="1">
      <c r="A531" s="38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15.75" customHeight="1">
      <c r="A532" s="38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15.75" customHeight="1">
      <c r="A533" s="38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15.75" customHeight="1">
      <c r="A534" s="38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15.75" customHeight="1">
      <c r="A535" s="38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15.75" customHeight="1">
      <c r="A536" s="38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15.75" customHeight="1">
      <c r="A537" s="38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15.75" customHeight="1">
      <c r="A538" s="38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15.75" customHeight="1">
      <c r="A539" s="38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15.75" customHeight="1">
      <c r="A540" s="38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15.75" customHeight="1">
      <c r="A541" s="38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15.75" customHeight="1">
      <c r="A542" s="38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15.75" customHeight="1">
      <c r="A543" s="38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15.75" customHeight="1">
      <c r="A544" s="38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15.75" customHeight="1">
      <c r="A545" s="38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15.75" customHeight="1">
      <c r="A546" s="38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15.75" customHeight="1">
      <c r="A547" s="38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15.75" customHeight="1">
      <c r="A548" s="38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15.75" customHeight="1">
      <c r="A549" s="38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15.75" customHeight="1">
      <c r="A550" s="38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15.75" customHeight="1">
      <c r="A551" s="38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15.75" customHeight="1">
      <c r="A552" s="38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15.75" customHeight="1">
      <c r="A553" s="38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15.75" customHeight="1">
      <c r="A554" s="38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15.75" customHeight="1">
      <c r="A555" s="38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15.75" customHeight="1">
      <c r="A556" s="38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15.75" customHeight="1">
      <c r="A557" s="38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15.75" customHeight="1">
      <c r="A558" s="38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15.75" customHeight="1">
      <c r="A559" s="38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15.75" customHeight="1">
      <c r="A560" s="38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15.75" customHeight="1">
      <c r="A561" s="38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15.75" customHeight="1">
      <c r="A562" s="38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15.75" customHeight="1">
      <c r="A563" s="38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15.75" customHeight="1">
      <c r="A564" s="38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15.75" customHeight="1">
      <c r="A565" s="38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15.75" customHeight="1">
      <c r="A566" s="38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15.75" customHeight="1">
      <c r="A567" s="38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15.75" customHeight="1">
      <c r="A568" s="38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15.75" customHeight="1">
      <c r="A569" s="38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15.75" customHeight="1">
      <c r="A570" s="38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15.75" customHeight="1">
      <c r="A571" s="38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15.75" customHeight="1">
      <c r="A572" s="38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15.75" customHeight="1">
      <c r="A573" s="38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15.75" customHeight="1">
      <c r="A574" s="38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15.75" customHeight="1">
      <c r="A575" s="38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15.75" customHeight="1">
      <c r="A576" s="38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15.75" customHeight="1">
      <c r="A577" s="38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15.75" customHeight="1">
      <c r="A578" s="38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15.75" customHeight="1">
      <c r="A579" s="38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15.75" customHeight="1">
      <c r="A580" s="38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15.75" customHeight="1">
      <c r="A581" s="38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15.75" customHeight="1">
      <c r="A582" s="38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15.75" customHeight="1">
      <c r="A583" s="38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15.75" customHeight="1">
      <c r="A584" s="38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15.75" customHeight="1">
      <c r="A585" s="38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15.75" customHeight="1">
      <c r="A586" s="38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15.75" customHeight="1">
      <c r="A587" s="38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15.75" customHeight="1">
      <c r="A588" s="38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15.75" customHeight="1">
      <c r="A589" s="38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15.75" customHeight="1">
      <c r="A590" s="38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15.75" customHeight="1">
      <c r="A591" s="38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15.75" customHeight="1">
      <c r="A592" s="38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15.75" customHeight="1">
      <c r="A593" s="38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15.75" customHeight="1">
      <c r="A594" s="38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15.75" customHeight="1">
      <c r="A595" s="38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15.75" customHeight="1">
      <c r="A596" s="38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15.75" customHeight="1">
      <c r="A597" s="38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15.75" customHeight="1">
      <c r="A598" s="38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15.75" customHeight="1">
      <c r="A599" s="38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15.75" customHeight="1">
      <c r="A600" s="38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15.75" customHeight="1">
      <c r="A601" s="38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15.75" customHeight="1">
      <c r="A602" s="38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15.75" customHeight="1">
      <c r="A603" s="38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15.75" customHeight="1">
      <c r="A604" s="38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15.75" customHeight="1">
      <c r="A605" s="38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15.75" customHeight="1">
      <c r="A606" s="38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15.75" customHeight="1">
      <c r="A607" s="38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15.75" customHeight="1">
      <c r="A608" s="38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15.75" customHeight="1">
      <c r="A609" s="38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15.75" customHeight="1">
      <c r="A610" s="38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15.75" customHeight="1">
      <c r="A611" s="38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15.75" customHeight="1">
      <c r="A612" s="38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15.75" customHeight="1">
      <c r="A613" s="38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15.75" customHeight="1">
      <c r="A614" s="38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15.75" customHeight="1">
      <c r="A615" s="38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15.75" customHeight="1">
      <c r="A616" s="38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15.75" customHeight="1">
      <c r="A617" s="38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15.75" customHeight="1">
      <c r="A618" s="38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15.75" customHeight="1">
      <c r="A619" s="38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15.75" customHeight="1">
      <c r="A620" s="38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15.75" customHeight="1">
      <c r="A621" s="38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15.75" customHeight="1">
      <c r="A622" s="38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15.75" customHeight="1">
      <c r="A623" s="38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15.75" customHeight="1">
      <c r="A624" s="38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15.75" customHeight="1">
      <c r="A625" s="38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15.75" customHeight="1">
      <c r="A626" s="38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15.75" customHeight="1">
      <c r="A627" s="38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15.75" customHeight="1">
      <c r="A628" s="38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15.75" customHeight="1">
      <c r="A629" s="38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5.75" customHeight="1">
      <c r="A630" s="38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5.75" customHeight="1">
      <c r="A631" s="38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5.75" customHeight="1">
      <c r="A632" s="38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5.75" customHeight="1">
      <c r="A633" s="38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5.75" customHeight="1">
      <c r="A634" s="38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15.75" customHeight="1">
      <c r="A635" s="38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15.75" customHeight="1">
      <c r="A636" s="38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15.75" customHeight="1">
      <c r="A637" s="38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5.75" customHeight="1">
      <c r="A638" s="38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5.75" customHeight="1">
      <c r="A639" s="38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5.75" customHeight="1">
      <c r="A640" s="38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5.75" customHeight="1">
      <c r="A641" s="38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15.75" customHeight="1">
      <c r="A642" s="38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15.75" customHeight="1">
      <c r="A643" s="38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15.75" customHeight="1">
      <c r="A644" s="38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15.75" customHeight="1">
      <c r="A645" s="38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15.75" customHeight="1">
      <c r="A646" s="38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15.75" customHeight="1">
      <c r="A647" s="38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15.75" customHeight="1">
      <c r="A648" s="38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15.75" customHeight="1">
      <c r="A649" s="38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15.75" customHeight="1">
      <c r="A650" s="38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15.75" customHeight="1">
      <c r="A651" s="38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15.75" customHeight="1">
      <c r="A652" s="38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15.75" customHeight="1">
      <c r="A653" s="38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15.75" customHeight="1">
      <c r="A654" s="38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15.75" customHeight="1">
      <c r="A655" s="38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15.75" customHeight="1">
      <c r="A656" s="38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15.75" customHeight="1">
      <c r="A657" s="38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15.75" customHeight="1">
      <c r="A658" s="38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15.75" customHeight="1">
      <c r="A659" s="38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15.75" customHeight="1">
      <c r="A660" s="38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15.75" customHeight="1">
      <c r="A661" s="38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15.75" customHeight="1">
      <c r="A662" s="38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15.75" customHeight="1">
      <c r="A663" s="38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15.75" customHeight="1">
      <c r="A664" s="38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15.75" customHeight="1">
      <c r="A665" s="38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15.75" customHeight="1">
      <c r="A666" s="38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15.75" customHeight="1">
      <c r="A667" s="38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15.75" customHeight="1">
      <c r="A668" s="38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15.75" customHeight="1">
      <c r="A669" s="38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15.75" customHeight="1">
      <c r="A670" s="38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15.75" customHeight="1">
      <c r="A671" s="38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15.75" customHeight="1">
      <c r="A672" s="38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15.75" customHeight="1">
      <c r="A673" s="38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15.75" customHeight="1">
      <c r="A674" s="38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15.75" customHeight="1">
      <c r="A675" s="38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15.75" customHeight="1">
      <c r="A676" s="38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15.75" customHeight="1">
      <c r="A677" s="38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15.75" customHeight="1">
      <c r="A678" s="38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15.75" customHeight="1">
      <c r="A679" s="38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15.75" customHeight="1">
      <c r="A680" s="38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15.75" customHeight="1">
      <c r="A681" s="38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15.75" customHeight="1">
      <c r="A682" s="38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15.75" customHeight="1">
      <c r="A683" s="38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15.75" customHeight="1">
      <c r="A684" s="38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15.75" customHeight="1">
      <c r="A685" s="38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15.75" customHeight="1">
      <c r="A686" s="38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15.75" customHeight="1">
      <c r="A687" s="38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15.75" customHeight="1">
      <c r="A688" s="38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15.75" customHeight="1">
      <c r="A689" s="38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15.75" customHeight="1">
      <c r="A690" s="38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15.75" customHeight="1">
      <c r="A691" s="38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15.75" customHeight="1">
      <c r="A692" s="38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15.75" customHeight="1">
      <c r="A693" s="38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15.75" customHeight="1">
      <c r="A694" s="38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15.75" customHeight="1">
      <c r="A695" s="38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15.75" customHeight="1">
      <c r="A696" s="38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15.75" customHeight="1">
      <c r="A697" s="38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15.75" customHeight="1">
      <c r="A698" s="38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15.75" customHeight="1">
      <c r="A699" s="38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15.75" customHeight="1">
      <c r="A700" s="38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15.75" customHeight="1">
      <c r="A701" s="38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15.75" customHeight="1">
      <c r="A702" s="38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15.75" customHeight="1">
      <c r="A703" s="38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15.75" customHeight="1">
      <c r="A704" s="38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15.75" customHeight="1">
      <c r="A705" s="38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15.75" customHeight="1">
      <c r="A706" s="38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15.75" customHeight="1">
      <c r="A707" s="38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15.75" customHeight="1">
      <c r="A708" s="38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15.75" customHeight="1">
      <c r="A709" s="38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15.75" customHeight="1">
      <c r="A710" s="38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15.75" customHeight="1">
      <c r="A711" s="38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15.75" customHeight="1">
      <c r="A712" s="38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15.75" customHeight="1">
      <c r="A713" s="38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15.75" customHeight="1">
      <c r="A714" s="38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15.75" customHeight="1">
      <c r="A715" s="38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15.75" customHeight="1">
      <c r="A716" s="38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15.75" customHeight="1">
      <c r="A717" s="38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15.75" customHeight="1">
      <c r="A718" s="38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15.75" customHeight="1">
      <c r="A719" s="38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15.75" customHeight="1">
      <c r="A720" s="38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15.75" customHeight="1">
      <c r="A721" s="38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15.75" customHeight="1">
      <c r="A722" s="38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15.75" customHeight="1">
      <c r="A723" s="38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5.75" customHeight="1">
      <c r="A724" s="38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5.75" customHeight="1">
      <c r="A725" s="38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5.75" customHeight="1">
      <c r="A726" s="38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5.75" customHeight="1">
      <c r="A727" s="38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5.75" customHeight="1">
      <c r="A728" s="38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15.75" customHeight="1">
      <c r="A729" s="38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15.75" customHeight="1">
      <c r="A730" s="38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15.75" customHeight="1">
      <c r="A731" s="38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5.75" customHeight="1">
      <c r="A732" s="38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5.75" customHeight="1">
      <c r="A733" s="38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5.75" customHeight="1">
      <c r="A734" s="38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15.75" customHeight="1">
      <c r="A735" s="38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15.75" customHeight="1">
      <c r="A736" s="38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15.75" customHeight="1">
      <c r="A737" s="38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15.75" customHeight="1">
      <c r="A738" s="38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15.75" customHeight="1">
      <c r="A739" s="38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15.75" customHeight="1">
      <c r="A740" s="38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15.75" customHeight="1">
      <c r="A741" s="38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15.75" customHeight="1">
      <c r="A742" s="38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15.75" customHeight="1">
      <c r="A743" s="38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15.75" customHeight="1">
      <c r="A744" s="38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15.75" customHeight="1">
      <c r="A745" s="38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15.75" customHeight="1">
      <c r="A746" s="38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15.75" customHeight="1">
      <c r="A747" s="38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15.75" customHeight="1">
      <c r="A748" s="38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15.75" customHeight="1">
      <c r="A749" s="38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15.75" customHeight="1">
      <c r="A750" s="38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15.75" customHeight="1">
      <c r="A751" s="38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15.75" customHeight="1">
      <c r="A752" s="38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15.75" customHeight="1">
      <c r="A753" s="38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15.75" customHeight="1">
      <c r="A754" s="38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15.75" customHeight="1">
      <c r="A755" s="38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15.75" customHeight="1">
      <c r="A756" s="38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15.75" customHeight="1">
      <c r="A757" s="38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15.75" customHeight="1">
      <c r="A758" s="38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15.75" customHeight="1">
      <c r="A759" s="38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15.75" customHeight="1">
      <c r="A760" s="38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15.75" customHeight="1">
      <c r="A761" s="38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15.75" customHeight="1">
      <c r="A762" s="38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15.75" customHeight="1">
      <c r="A763" s="38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15.75" customHeight="1">
      <c r="A764" s="38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15.75" customHeight="1">
      <c r="A765" s="38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15.75" customHeight="1">
      <c r="A766" s="38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15.75" customHeight="1">
      <c r="A767" s="38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15.75" customHeight="1">
      <c r="A768" s="38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15.75" customHeight="1">
      <c r="A769" s="38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15.75" customHeight="1">
      <c r="A770" s="38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15.75" customHeight="1">
      <c r="A771" s="38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15.75" customHeight="1">
      <c r="A772" s="38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15.75" customHeight="1">
      <c r="A773" s="38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15.75" customHeight="1">
      <c r="A774" s="38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15.75" customHeight="1">
      <c r="A775" s="38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15.75" customHeight="1">
      <c r="A776" s="38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15.75" customHeight="1">
      <c r="A777" s="38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15.75" customHeight="1">
      <c r="A778" s="38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15.75" customHeight="1">
      <c r="A779" s="38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15.75" customHeight="1">
      <c r="A780" s="38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15.75" customHeight="1">
      <c r="A781" s="38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15.75" customHeight="1">
      <c r="A782" s="38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15.75" customHeight="1">
      <c r="A783" s="38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15.75" customHeight="1">
      <c r="A784" s="38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15.75" customHeight="1">
      <c r="A785" s="38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15.75" customHeight="1">
      <c r="A786" s="38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15.75" customHeight="1">
      <c r="A787" s="38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15.75" customHeight="1">
      <c r="A788" s="38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15.75" customHeight="1">
      <c r="A789" s="38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15.75" customHeight="1">
      <c r="A790" s="38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15.75" customHeight="1">
      <c r="A791" s="38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15.75" customHeight="1">
      <c r="A792" s="38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15.75" customHeight="1">
      <c r="A793" s="38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15.75" customHeight="1">
      <c r="A794" s="38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15.75" customHeight="1">
      <c r="A795" s="38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15.75" customHeight="1">
      <c r="A796" s="38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15.75" customHeight="1">
      <c r="A797" s="38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15.75" customHeight="1">
      <c r="A798" s="38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15.75" customHeight="1">
      <c r="A799" s="38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15.75" customHeight="1">
      <c r="A800" s="38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15.75" customHeight="1">
      <c r="A801" s="38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15.75" customHeight="1">
      <c r="A802" s="38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15.75" customHeight="1">
      <c r="A803" s="38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15.75" customHeight="1">
      <c r="A804" s="38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15.75" customHeight="1">
      <c r="A805" s="38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15.75" customHeight="1">
      <c r="A806" s="38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15.75" customHeight="1">
      <c r="A807" s="38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15.75" customHeight="1">
      <c r="A808" s="38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15.75" customHeight="1">
      <c r="A809" s="38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15.75" customHeight="1">
      <c r="A810" s="38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15.75" customHeight="1">
      <c r="A811" s="38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15.75" customHeight="1">
      <c r="A812" s="38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15.75" customHeight="1">
      <c r="A813" s="38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15.75" customHeight="1">
      <c r="A814" s="38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15.75" customHeight="1">
      <c r="A815" s="38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15.75" customHeight="1">
      <c r="A816" s="38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15.75" customHeight="1">
      <c r="A817" s="38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15.75" customHeight="1">
      <c r="A818" s="38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15.75" customHeight="1">
      <c r="A819" s="38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15.75" customHeight="1">
      <c r="A820" s="38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15.75" customHeight="1">
      <c r="A821" s="38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15.75" customHeight="1">
      <c r="A822" s="38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15.75" customHeight="1">
      <c r="A823" s="38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15.75" customHeight="1">
      <c r="A824" s="38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15.75" customHeight="1">
      <c r="A825" s="38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15.75" customHeight="1">
      <c r="A826" s="38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15.75" customHeight="1">
      <c r="A827" s="38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15.75" customHeight="1">
      <c r="A828" s="38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15.75" customHeight="1">
      <c r="A829" s="38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15.75" customHeight="1">
      <c r="A830" s="38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15.75" customHeight="1">
      <c r="A831" s="38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15.75" customHeight="1">
      <c r="A832" s="38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15.75" customHeight="1">
      <c r="A833" s="38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15.75" customHeight="1">
      <c r="A834" s="38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15.75" customHeight="1">
      <c r="A835" s="38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15.75" customHeight="1">
      <c r="A836" s="38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15.75" customHeight="1">
      <c r="A837" s="38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15.75" customHeight="1">
      <c r="A838" s="38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15.75" customHeight="1">
      <c r="A839" s="38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15.75" customHeight="1">
      <c r="A840" s="38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15.75" customHeight="1">
      <c r="A841" s="38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15.75" customHeight="1">
      <c r="A842" s="38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15.75" customHeight="1">
      <c r="A843" s="38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15.75" customHeight="1">
      <c r="A844" s="38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15.75" customHeight="1">
      <c r="A845" s="38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15.75" customHeight="1">
      <c r="A846" s="38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15.75" customHeight="1">
      <c r="A847" s="38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15.75" customHeight="1">
      <c r="A848" s="38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15.75" customHeight="1">
      <c r="A849" s="38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15.75" customHeight="1">
      <c r="A850" s="38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15.75" customHeight="1">
      <c r="A851" s="38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15.75" customHeight="1">
      <c r="A852" s="38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15.75" customHeight="1">
      <c r="A853" s="38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15.75" customHeight="1">
      <c r="A854" s="38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15.75" customHeight="1">
      <c r="A855" s="38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15.75" customHeight="1">
      <c r="A856" s="38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15.75" customHeight="1">
      <c r="A857" s="38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15.75" customHeight="1">
      <c r="A858" s="38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15.75" customHeight="1">
      <c r="A859" s="38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15.75" customHeight="1">
      <c r="A860" s="38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15.75" customHeight="1">
      <c r="A861" s="38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15.75" customHeight="1">
      <c r="A862" s="38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15.75" customHeight="1">
      <c r="A863" s="38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15.75" customHeight="1">
      <c r="A864" s="38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15.75" customHeight="1">
      <c r="A865" s="38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15.75" customHeight="1">
      <c r="A866" s="38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15.75" customHeight="1">
      <c r="A867" s="38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15.75" customHeight="1">
      <c r="A868" s="38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15.75" customHeight="1">
      <c r="A869" s="38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15.75" customHeight="1">
      <c r="A870" s="38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15.75" customHeight="1">
      <c r="A871" s="38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15.75" customHeight="1">
      <c r="A872" s="38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15.75" customHeight="1">
      <c r="A873" s="38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15.75" customHeight="1">
      <c r="A874" s="38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15.75" customHeight="1">
      <c r="A875" s="38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15.75" customHeight="1">
      <c r="A876" s="38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15.75" customHeight="1">
      <c r="A877" s="38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15.75" customHeight="1">
      <c r="A878" s="38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15.75" customHeight="1">
      <c r="A879" s="38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15.75" customHeight="1">
      <c r="A880" s="38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15.75" customHeight="1">
      <c r="A881" s="38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15.75" customHeight="1">
      <c r="A882" s="38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15.75" customHeight="1">
      <c r="A883" s="38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15.75" customHeight="1">
      <c r="A884" s="38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15.75" customHeight="1">
      <c r="A885" s="38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15.75" customHeight="1">
      <c r="A886" s="38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15.75" customHeight="1">
      <c r="A887" s="38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15.75" customHeight="1">
      <c r="A888" s="38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15.75" customHeight="1">
      <c r="A889" s="38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15.75" customHeight="1">
      <c r="A890" s="38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15.75" customHeight="1">
      <c r="A891" s="38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15.75" customHeight="1">
      <c r="A892" s="38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15.75" customHeight="1">
      <c r="A893" s="38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15.75" customHeight="1">
      <c r="A894" s="38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15.75" customHeight="1">
      <c r="A895" s="38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15.75" customHeight="1">
      <c r="A896" s="38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15.75" customHeight="1">
      <c r="A897" s="38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15.75" customHeight="1">
      <c r="A898" s="38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15.75" customHeight="1">
      <c r="A899" s="38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15.75" customHeight="1">
      <c r="A900" s="38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15.75" customHeight="1">
      <c r="A901" s="38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15.75" customHeight="1">
      <c r="A902" s="38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15.75" customHeight="1">
      <c r="A903" s="38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15.75" customHeight="1">
      <c r="A904" s="38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15.75" customHeight="1">
      <c r="A905" s="38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15.75" customHeight="1">
      <c r="A906" s="38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15.75" customHeight="1">
      <c r="A907" s="38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15.75" customHeight="1">
      <c r="A908" s="38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15.75" customHeight="1">
      <c r="A909" s="38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15.75" customHeight="1">
      <c r="A910" s="38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15.75" customHeight="1">
      <c r="A911" s="38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15.75" customHeight="1">
      <c r="A912" s="38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15.75" customHeight="1">
      <c r="A913" s="38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15.75" customHeight="1">
      <c r="A914" s="38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15.75" customHeight="1">
      <c r="A915" s="38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15.75" customHeight="1">
      <c r="A916" s="38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15.75" customHeight="1">
      <c r="A917" s="38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15.75" customHeight="1">
      <c r="A918" s="38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15.75" customHeight="1">
      <c r="A919" s="38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15.75" customHeight="1">
      <c r="A920" s="38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15.75" customHeight="1">
      <c r="A921" s="38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15.75" customHeight="1">
      <c r="A922" s="38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15.75" customHeight="1">
      <c r="A923" s="38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15.75" customHeight="1">
      <c r="A924" s="38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15.75" customHeight="1">
      <c r="A925" s="38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15.75" customHeight="1">
      <c r="A926" s="38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15.75" customHeight="1">
      <c r="A927" s="38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15.75" customHeight="1">
      <c r="A928" s="38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15.75" customHeight="1">
      <c r="A929" s="38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15.75" customHeight="1">
      <c r="A930" s="38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15.75" customHeight="1">
      <c r="A931" s="38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15.75" customHeight="1">
      <c r="A932" s="38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15.75" customHeight="1">
      <c r="A933" s="38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15.75" customHeight="1">
      <c r="A934" s="38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15.75" customHeight="1">
      <c r="A935" s="38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15.75" customHeight="1">
      <c r="A936" s="38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15.75" customHeight="1">
      <c r="A937" s="38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15.75" customHeight="1">
      <c r="A938" s="38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15.75" customHeight="1">
      <c r="A939" s="38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5.75" customHeight="1">
      <c r="A940" s="38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15.75" customHeight="1">
      <c r="A941" s="38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15.75" customHeight="1">
      <c r="A942" s="38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15.75" customHeight="1">
      <c r="A943" s="38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15.75" customHeight="1">
      <c r="A944" s="38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15.75" customHeight="1">
      <c r="A945" s="38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15.75" customHeight="1">
      <c r="A946" s="38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15.75" customHeight="1">
      <c r="A947" s="38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15.75" customHeight="1">
      <c r="A948" s="38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15.75" customHeight="1">
      <c r="A949" s="38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15.75" customHeight="1">
      <c r="A950" s="38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15.75" customHeight="1">
      <c r="A951" s="38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15.75" customHeight="1">
      <c r="A952" s="38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15.75" customHeight="1">
      <c r="A953" s="38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15.75" customHeight="1">
      <c r="A954" s="38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15.75" customHeight="1">
      <c r="A955" s="38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15.75" customHeight="1">
      <c r="A956" s="38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15.75" customHeight="1">
      <c r="A957" s="38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15.75" customHeight="1">
      <c r="A958" s="38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15.75" customHeight="1">
      <c r="A959" s="38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15.75" customHeight="1">
      <c r="A960" s="38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15.75" customHeight="1">
      <c r="A961" s="38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15.75" customHeight="1">
      <c r="A962" s="38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15.75" customHeight="1">
      <c r="A963" s="38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15.75" customHeight="1">
      <c r="A964" s="38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15.75" customHeight="1">
      <c r="A965" s="38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15.75" customHeight="1">
      <c r="A966" s="38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15.75" customHeight="1">
      <c r="A967" s="38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15.75" customHeight="1">
      <c r="A968" s="38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15.75" customHeight="1">
      <c r="A969" s="38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15.75" customHeight="1">
      <c r="A970" s="38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15.75" customHeight="1">
      <c r="A971" s="38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15.75" customHeight="1">
      <c r="A972" s="38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15.75" customHeight="1">
      <c r="A973" s="38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15.75" customHeight="1">
      <c r="A974" s="38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15.75" customHeight="1">
      <c r="A975" s="38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15.75" customHeight="1">
      <c r="A976" s="38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15.75" customHeight="1">
      <c r="A977" s="38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15.75" customHeight="1">
      <c r="A978" s="38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15.75" customHeight="1">
      <c r="A979" s="38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15.75" customHeight="1">
      <c r="A980" s="38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15.75" customHeight="1">
      <c r="A981" s="38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15.75" customHeight="1">
      <c r="A982" s="38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15.75" customHeight="1">
      <c r="A983" s="38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15.75" customHeight="1">
      <c r="A984" s="38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15.75" customHeight="1">
      <c r="A985" s="38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15.75" customHeight="1">
      <c r="A986" s="38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15.75" customHeight="1">
      <c r="A987" s="38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15.75" customHeight="1">
      <c r="A988" s="38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15.75" customHeight="1">
      <c r="A989" s="38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15.75" customHeight="1">
      <c r="A990" s="38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ht="15.75" customHeight="1">
      <c r="A991" s="38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ht="15.75" customHeight="1">
      <c r="A992" s="38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ht="15.75" customHeight="1">
      <c r="A993" s="38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ht="15.75" customHeight="1">
      <c r="A994" s="38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ht="15.75" customHeight="1">
      <c r="A995" s="38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ht="15.75" customHeight="1">
      <c r="A996" s="38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ht="15.75" customHeight="1">
      <c r="A997" s="38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ht="15.75" customHeight="1">
      <c r="A998" s="38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ht="15.75" customHeight="1">
      <c r="A999" s="38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spans="1:26" ht="15.75" customHeight="1">
      <c r="A1000" s="38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selection activeCell="B25" sqref="B25"/>
    </sheetView>
  </sheetViews>
  <sheetFormatPr defaultColWidth="14.42578125" defaultRowHeight="15" customHeight="1"/>
  <cols>
    <col min="1" max="1" width="78.7109375" customWidth="1"/>
    <col min="2" max="26" width="14.42578125" customWidth="1"/>
  </cols>
  <sheetData>
    <row r="1" spans="1:26" ht="81" customHeight="1">
      <c r="A1" s="34" t="s">
        <v>152</v>
      </c>
      <c r="B1" s="39" t="s">
        <v>153</v>
      </c>
      <c r="C1" s="40" t="s">
        <v>154</v>
      </c>
      <c r="D1" s="40" t="s">
        <v>155</v>
      </c>
      <c r="E1" s="40" t="s">
        <v>156</v>
      </c>
      <c r="F1" s="40" t="s">
        <v>157</v>
      </c>
      <c r="G1" s="2" t="s">
        <v>158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32" t="s">
        <v>140</v>
      </c>
      <c r="B2" s="41">
        <f>'Критерий 1'!E2</f>
        <v>100</v>
      </c>
      <c r="C2" s="41">
        <f>'Критерий 2'!D2</f>
        <v>100</v>
      </c>
      <c r="D2" s="41">
        <f>'Критерий 3'!E2</f>
        <v>100</v>
      </c>
      <c r="E2" s="41">
        <f>'Критерий 4'!E2</f>
        <v>100</v>
      </c>
      <c r="F2" s="41">
        <f>'Критерий 5'!E2</f>
        <v>100</v>
      </c>
      <c r="G2" s="41">
        <f t="shared" ref="G2:G13" si="0">AVERAGE(B2:F2)</f>
        <v>100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2.75" customHeight="1">
      <c r="A3" s="3" t="str">
        <f>'Критерий 1'!A3</f>
        <v>Детская школа искусств</v>
      </c>
      <c r="B3" s="33">
        <f>'Критерий 1'!E3</f>
        <v>100</v>
      </c>
      <c r="C3" s="33">
        <f>'Критерий 2'!D3</f>
        <v>98.07692307692308</v>
      </c>
      <c r="D3" s="33">
        <f>'Критерий 3'!E3</f>
        <v>54</v>
      </c>
      <c r="E3" s="33">
        <f>'Критерий 4'!E3</f>
        <v>100</v>
      </c>
      <c r="F3" s="33">
        <f>'Критерий 5'!E3</f>
        <v>100</v>
      </c>
      <c r="G3" s="33">
        <f t="shared" si="0"/>
        <v>90.415384615384625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2.75" customHeight="1">
      <c r="A4" s="3" t="str">
        <f>'Критерий 1'!A4</f>
        <v>Детский сад №1 «Ёлочка»</v>
      </c>
      <c r="B4" s="33">
        <f>'Критерий 1'!E4</f>
        <v>99.436619718309856</v>
      </c>
      <c r="C4" s="33">
        <f>'Критерий 2'!D4</f>
        <v>97.872340425531917</v>
      </c>
      <c r="D4" s="33">
        <f>'Критерий 3'!E4</f>
        <v>54</v>
      </c>
      <c r="E4" s="33">
        <f>'Критерий 4'!E4</f>
        <v>100</v>
      </c>
      <c r="F4" s="33">
        <f>'Критерий 5'!E4</f>
        <v>98.936170212765958</v>
      </c>
      <c r="G4" s="33">
        <f t="shared" si="0"/>
        <v>90.049026071321549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2.75" customHeight="1">
      <c r="A5" s="3" t="str">
        <f>'Критерий 1'!A5</f>
        <v>Детский сад №4 «Теремок»</v>
      </c>
      <c r="B5" s="33">
        <f>'Критерий 1'!E5</f>
        <v>99.082568807339456</v>
      </c>
      <c r="C5" s="33">
        <f>'Критерий 2'!D5</f>
        <v>96.485623003194888</v>
      </c>
      <c r="D5" s="33">
        <f>'Критерий 3'!E5</f>
        <v>66</v>
      </c>
      <c r="E5" s="33">
        <f>'Критерий 4'!E5</f>
        <v>98.367931506633738</v>
      </c>
      <c r="F5" s="33">
        <f>'Критерий 5'!E5</f>
        <v>97.987220447284344</v>
      </c>
      <c r="G5" s="33">
        <f t="shared" si="0"/>
        <v>91.584668752890494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2.75" customHeight="1">
      <c r="A6" s="3" t="str">
        <f>'Критерий 1'!A6</f>
        <v>Дом творчества</v>
      </c>
      <c r="B6" s="33">
        <f>'Критерий 1'!E6</f>
        <v>98.871473354231966</v>
      </c>
      <c r="C6" s="33">
        <f>'Критерий 2'!D6</f>
        <v>96.560846560846556</v>
      </c>
      <c r="D6" s="33">
        <f>'Критерий 3'!E6</f>
        <v>67.333333333333343</v>
      </c>
      <c r="E6" s="33">
        <f>'Критерий 4'!E6</f>
        <v>99.3126931740793</v>
      </c>
      <c r="F6" s="33">
        <f>'Критерий 5'!E6</f>
        <v>97.777777777777771</v>
      </c>
      <c r="G6" s="33">
        <f t="shared" si="0"/>
        <v>91.971224840053793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2.75" customHeight="1">
      <c r="A7" s="3" t="str">
        <f>'Критерий 1'!A7</f>
        <v>Кривопорожская средняя общеобразовательная школа</v>
      </c>
      <c r="B7" s="33">
        <f>'Критерий 1'!E7</f>
        <v>99.375</v>
      </c>
      <c r="C7" s="33">
        <f>'Критерий 2'!D7</f>
        <v>92.5</v>
      </c>
      <c r="D7" s="33">
        <f>'Критерий 3'!E7</f>
        <v>38</v>
      </c>
      <c r="E7" s="33">
        <f>'Критерий 4'!E7</f>
        <v>97</v>
      </c>
      <c r="F7" s="33">
        <f>'Критерий 5'!E7</f>
        <v>96.75</v>
      </c>
      <c r="G7" s="33">
        <f t="shared" si="0"/>
        <v>84.724999999999994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2.75" customHeight="1">
      <c r="A8" s="3" t="str">
        <f>'Критерий 1'!A8</f>
        <v>Панозерская основная общеобразовательная школа</v>
      </c>
      <c r="B8" s="33">
        <f>'Критерий 1'!E8</f>
        <v>100</v>
      </c>
      <c r="C8" s="33">
        <f>'Критерий 2'!D8</f>
        <v>100</v>
      </c>
      <c r="D8" s="33">
        <f>'Критерий 3'!E8</f>
        <v>38</v>
      </c>
      <c r="E8" s="33">
        <f>'Критерий 4'!E8</f>
        <v>100</v>
      </c>
      <c r="F8" s="33">
        <f>'Критерий 5'!E8</f>
        <v>100</v>
      </c>
      <c r="G8" s="33">
        <f t="shared" si="0"/>
        <v>87.6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2.75" customHeight="1">
      <c r="A9" s="3" t="str">
        <f>'Критерий 1'!A9</f>
        <v>Подужемская средняя общеобразовательная школа</v>
      </c>
      <c r="B9" s="33">
        <f>'Критерий 1'!E9</f>
        <v>100</v>
      </c>
      <c r="C9" s="33">
        <f>'Критерий 2'!D9</f>
        <v>100</v>
      </c>
      <c r="D9" s="33">
        <f>'Критерий 3'!E9</f>
        <v>62</v>
      </c>
      <c r="E9" s="33">
        <f>'Критерий 4'!E9</f>
        <v>100</v>
      </c>
      <c r="F9" s="33">
        <f>'Критерий 5'!E9</f>
        <v>99.444444444444443</v>
      </c>
      <c r="G9" s="33">
        <f t="shared" si="0"/>
        <v>92.288888888888891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2.75" customHeight="1">
      <c r="A10" s="3" t="str">
        <f>'Критерий 1'!A10</f>
        <v>Рабочеостровская средняя общеобразовательная школа</v>
      </c>
      <c r="B10" s="33">
        <f>'Критерий 1'!E10</f>
        <v>98.777292576419228</v>
      </c>
      <c r="C10" s="33">
        <f>'Критерий 2'!D10</f>
        <v>89.666666666666657</v>
      </c>
      <c r="D10" s="33">
        <f>'Критерий 3'!E10</f>
        <v>46</v>
      </c>
      <c r="E10" s="33">
        <f>'Критерий 4'!E10</f>
        <v>95.405940594059402</v>
      </c>
      <c r="F10" s="33">
        <f>'Критерий 5'!E10</f>
        <v>95.333333333333343</v>
      </c>
      <c r="G10" s="33">
        <f t="shared" si="0"/>
        <v>85.036646634095717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2.75" customHeight="1">
      <c r="A11" s="3" t="str">
        <f>'Критерий 1'!A11</f>
        <v>Средняя общеобразовательная школа №1</v>
      </c>
      <c r="B11" s="33">
        <f>'Критерий 1'!E11</f>
        <v>96.731182795698928</v>
      </c>
      <c r="C11" s="33">
        <f>'Критерий 2'!D11</f>
        <v>86.490683229813669</v>
      </c>
      <c r="D11" s="33">
        <f>'Критерий 3'!E11</f>
        <v>34</v>
      </c>
      <c r="E11" s="33">
        <f>'Критерий 4'!E11</f>
        <v>92.999832130266924</v>
      </c>
      <c r="F11" s="33">
        <f>'Критерий 5'!E11</f>
        <v>90.372670807453403</v>
      </c>
      <c r="G11" s="33">
        <f t="shared" si="0"/>
        <v>80.118873792646596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2.75" customHeight="1">
      <c r="A12" s="3" t="str">
        <f>'Критерий 1'!A12</f>
        <v>Средняя общеобразовательная школа №2</v>
      </c>
      <c r="B12" s="33">
        <f>'Критерий 1'!E12</f>
        <v>97.948717948717956</v>
      </c>
      <c r="C12" s="33">
        <f>'Критерий 2'!D12</f>
        <v>82.10227272727272</v>
      </c>
      <c r="D12" s="33">
        <f>'Критерий 3'!E12</f>
        <v>39.333333333333336</v>
      </c>
      <c r="E12" s="33">
        <f>'Критерий 4'!E12</f>
        <v>95.425219941348971</v>
      </c>
      <c r="F12" s="33">
        <f>'Критерий 5'!E12</f>
        <v>86.818181818181813</v>
      </c>
      <c r="G12" s="33">
        <f t="shared" si="0"/>
        <v>80.32554515377096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2.75" customHeight="1">
      <c r="A13" s="3" t="str">
        <f>'Критерий 1'!A13</f>
        <v>Средняя общеобразовательная школа №3</v>
      </c>
      <c r="B13" s="33">
        <f>'Критерий 1'!E13</f>
        <v>99.493670886075961</v>
      </c>
      <c r="C13" s="33">
        <f>'Критерий 2'!D13</f>
        <v>97.282608695652172</v>
      </c>
      <c r="D13" s="33">
        <f>'Критерий 3'!E13</f>
        <v>60</v>
      </c>
      <c r="E13" s="33">
        <f>'Критерий 4'!E13</f>
        <v>98.478260869565219</v>
      </c>
      <c r="F13" s="33">
        <f>'Критерий 5'!E13</f>
        <v>98.315217391304344</v>
      </c>
      <c r="G13" s="33">
        <f t="shared" si="0"/>
        <v>90.713951568519548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2.75">
      <c r="A14" s="5"/>
      <c r="B14" s="22"/>
      <c r="C14" s="5"/>
      <c r="D14" s="5"/>
      <c r="E14" s="5"/>
      <c r="F14" s="5"/>
      <c r="G14" s="22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5"/>
      <c r="B15" s="22"/>
      <c r="C15" s="5"/>
      <c r="D15" s="5"/>
      <c r="E15" s="5"/>
      <c r="F15" s="5"/>
      <c r="G15" s="22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5"/>
      <c r="B16" s="22"/>
      <c r="C16" s="5"/>
      <c r="D16" s="5"/>
      <c r="E16" s="5"/>
      <c r="F16" s="5"/>
      <c r="G16" s="22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5"/>
      <c r="B17" s="22"/>
      <c r="C17" s="5"/>
      <c r="D17" s="5"/>
      <c r="E17" s="5"/>
      <c r="F17" s="5"/>
      <c r="G17" s="22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5"/>
      <c r="B18" s="22"/>
      <c r="C18" s="5"/>
      <c r="D18" s="5"/>
      <c r="E18" s="5"/>
      <c r="F18" s="5"/>
      <c r="G18" s="22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B19" s="22"/>
      <c r="C19" s="5"/>
      <c r="D19" s="5"/>
      <c r="E19" s="5"/>
      <c r="F19" s="5"/>
      <c r="G19" s="22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5"/>
      <c r="B20" s="22"/>
      <c r="C20" s="5"/>
      <c r="D20" s="5"/>
      <c r="E20" s="5"/>
      <c r="F20" s="5"/>
      <c r="G20" s="22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5"/>
      <c r="B21" s="22"/>
      <c r="C21" s="5"/>
      <c r="D21" s="5"/>
      <c r="E21" s="5"/>
      <c r="F21" s="5"/>
      <c r="G21" s="22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5"/>
      <c r="B22" s="22"/>
      <c r="C22" s="5"/>
      <c r="D22" s="5"/>
      <c r="E22" s="5"/>
      <c r="F22" s="5"/>
      <c r="G22" s="22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5"/>
      <c r="B23" s="22"/>
      <c r="C23" s="5"/>
      <c r="D23" s="5"/>
      <c r="E23" s="5"/>
      <c r="F23" s="5"/>
      <c r="G23" s="2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5"/>
      <c r="B24" s="22"/>
      <c r="C24" s="5"/>
      <c r="D24" s="5"/>
      <c r="E24" s="5"/>
      <c r="F24" s="5"/>
      <c r="G24" s="22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5"/>
      <c r="B25" s="22"/>
      <c r="C25" s="5"/>
      <c r="D25" s="5"/>
      <c r="E25" s="5"/>
      <c r="F25" s="5"/>
      <c r="G25" s="22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5"/>
      <c r="B26" s="22"/>
      <c r="C26" s="5"/>
      <c r="D26" s="5"/>
      <c r="E26" s="5"/>
      <c r="F26" s="5"/>
      <c r="G26" s="22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5"/>
      <c r="B27" s="22"/>
      <c r="C27" s="5"/>
      <c r="D27" s="5"/>
      <c r="E27" s="5"/>
      <c r="F27" s="5"/>
      <c r="G27" s="22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5"/>
      <c r="B28" s="22"/>
      <c r="C28" s="5"/>
      <c r="D28" s="5"/>
      <c r="E28" s="5"/>
      <c r="F28" s="5"/>
      <c r="G28" s="22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5"/>
      <c r="B29" s="22"/>
      <c r="C29" s="5"/>
      <c r="D29" s="5"/>
      <c r="E29" s="5"/>
      <c r="F29" s="5"/>
      <c r="G29" s="22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5"/>
      <c r="B30" s="22"/>
      <c r="C30" s="5"/>
      <c r="D30" s="5"/>
      <c r="E30" s="5"/>
      <c r="F30" s="5"/>
      <c r="G30" s="22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5"/>
      <c r="B31" s="22"/>
      <c r="C31" s="5"/>
      <c r="D31" s="5"/>
      <c r="E31" s="5"/>
      <c r="F31" s="5"/>
      <c r="G31" s="22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5"/>
      <c r="B32" s="22"/>
      <c r="C32" s="5"/>
      <c r="D32" s="5"/>
      <c r="E32" s="5"/>
      <c r="F32" s="5"/>
      <c r="G32" s="22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5"/>
      <c r="B33" s="22"/>
      <c r="C33" s="5"/>
      <c r="D33" s="5"/>
      <c r="E33" s="5"/>
      <c r="F33" s="5"/>
      <c r="G33" s="22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5"/>
      <c r="B34" s="22"/>
      <c r="C34" s="5"/>
      <c r="D34" s="5"/>
      <c r="E34" s="5"/>
      <c r="F34" s="5"/>
      <c r="G34" s="22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5"/>
      <c r="B35" s="22"/>
      <c r="C35" s="5"/>
      <c r="D35" s="5"/>
      <c r="E35" s="5"/>
      <c r="F35" s="5"/>
      <c r="G35" s="22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5"/>
      <c r="B36" s="22"/>
      <c r="C36" s="5"/>
      <c r="D36" s="5"/>
      <c r="E36" s="5"/>
      <c r="F36" s="5"/>
      <c r="G36" s="22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5"/>
      <c r="B37" s="22"/>
      <c r="C37" s="5"/>
      <c r="D37" s="5"/>
      <c r="E37" s="5"/>
      <c r="F37" s="5"/>
      <c r="G37" s="22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5"/>
      <c r="B38" s="22"/>
      <c r="C38" s="5"/>
      <c r="D38" s="5"/>
      <c r="E38" s="5"/>
      <c r="F38" s="5"/>
      <c r="G38" s="22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5"/>
      <c r="B39" s="22"/>
      <c r="C39" s="5"/>
      <c r="D39" s="5"/>
      <c r="E39" s="5"/>
      <c r="F39" s="5"/>
      <c r="G39" s="22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5"/>
      <c r="B40" s="22"/>
      <c r="C40" s="5"/>
      <c r="D40" s="5"/>
      <c r="E40" s="5"/>
      <c r="F40" s="5"/>
      <c r="G40" s="22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5"/>
      <c r="B41" s="22"/>
      <c r="C41" s="5"/>
      <c r="D41" s="5"/>
      <c r="E41" s="5"/>
      <c r="F41" s="5"/>
      <c r="G41" s="22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5"/>
      <c r="B42" s="22"/>
      <c r="C42" s="5"/>
      <c r="D42" s="5"/>
      <c r="E42" s="5"/>
      <c r="F42" s="5"/>
      <c r="G42" s="22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22"/>
      <c r="C43" s="5"/>
      <c r="D43" s="5"/>
      <c r="E43" s="5"/>
      <c r="F43" s="5"/>
      <c r="G43" s="22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22"/>
      <c r="C44" s="5"/>
      <c r="D44" s="5"/>
      <c r="E44" s="5"/>
      <c r="F44" s="5"/>
      <c r="G44" s="22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22"/>
      <c r="C45" s="5"/>
      <c r="D45" s="5"/>
      <c r="E45" s="5"/>
      <c r="F45" s="5"/>
      <c r="G45" s="22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22"/>
      <c r="C46" s="5"/>
      <c r="D46" s="5"/>
      <c r="E46" s="5"/>
      <c r="F46" s="5"/>
      <c r="G46" s="22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22"/>
      <c r="C47" s="5"/>
      <c r="D47" s="5"/>
      <c r="E47" s="5"/>
      <c r="F47" s="5"/>
      <c r="G47" s="22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22"/>
      <c r="C48" s="5"/>
      <c r="D48" s="5"/>
      <c r="E48" s="5"/>
      <c r="F48" s="5"/>
      <c r="G48" s="22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22"/>
      <c r="C49" s="5"/>
      <c r="D49" s="5"/>
      <c r="E49" s="5"/>
      <c r="F49" s="5"/>
      <c r="G49" s="22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22"/>
      <c r="C50" s="5"/>
      <c r="D50" s="5"/>
      <c r="E50" s="5"/>
      <c r="F50" s="5"/>
      <c r="G50" s="22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22"/>
      <c r="C51" s="5"/>
      <c r="D51" s="5"/>
      <c r="E51" s="5"/>
      <c r="F51" s="5"/>
      <c r="G51" s="22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22"/>
      <c r="C52" s="5"/>
      <c r="D52" s="5"/>
      <c r="E52" s="5"/>
      <c r="F52" s="5"/>
      <c r="G52" s="22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22"/>
      <c r="C53" s="5"/>
      <c r="D53" s="5"/>
      <c r="E53" s="5"/>
      <c r="F53" s="5"/>
      <c r="G53" s="22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22"/>
      <c r="C54" s="5"/>
      <c r="D54" s="5"/>
      <c r="E54" s="5"/>
      <c r="F54" s="5"/>
      <c r="G54" s="22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22"/>
      <c r="C55" s="5"/>
      <c r="D55" s="5"/>
      <c r="E55" s="5"/>
      <c r="F55" s="5"/>
      <c r="G55" s="22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22"/>
      <c r="C56" s="5"/>
      <c r="D56" s="5"/>
      <c r="E56" s="5"/>
      <c r="F56" s="5"/>
      <c r="G56" s="22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22"/>
      <c r="C57" s="5"/>
      <c r="D57" s="5"/>
      <c r="E57" s="5"/>
      <c r="F57" s="5"/>
      <c r="G57" s="22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22"/>
      <c r="C58" s="5"/>
      <c r="D58" s="5"/>
      <c r="E58" s="5"/>
      <c r="F58" s="5"/>
      <c r="G58" s="22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22"/>
      <c r="C59" s="5"/>
      <c r="D59" s="5"/>
      <c r="E59" s="5"/>
      <c r="F59" s="5"/>
      <c r="G59" s="22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22"/>
      <c r="C60" s="5"/>
      <c r="D60" s="5"/>
      <c r="E60" s="5"/>
      <c r="F60" s="5"/>
      <c r="G60" s="22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22"/>
      <c r="C61" s="5"/>
      <c r="D61" s="5"/>
      <c r="E61" s="5"/>
      <c r="F61" s="5"/>
      <c r="G61" s="22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22"/>
      <c r="C62" s="5"/>
      <c r="D62" s="5"/>
      <c r="E62" s="5"/>
      <c r="F62" s="5"/>
      <c r="G62" s="22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22"/>
      <c r="C63" s="5"/>
      <c r="D63" s="5"/>
      <c r="E63" s="5"/>
      <c r="F63" s="5"/>
      <c r="G63" s="22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22"/>
      <c r="C64" s="5"/>
      <c r="D64" s="5"/>
      <c r="E64" s="5"/>
      <c r="F64" s="5"/>
      <c r="G64" s="22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22"/>
      <c r="C65" s="5"/>
      <c r="D65" s="5"/>
      <c r="E65" s="5"/>
      <c r="F65" s="5"/>
      <c r="G65" s="22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22"/>
      <c r="C66" s="5"/>
      <c r="D66" s="5"/>
      <c r="E66" s="5"/>
      <c r="F66" s="5"/>
      <c r="G66" s="22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22"/>
      <c r="C67" s="5"/>
      <c r="D67" s="5"/>
      <c r="E67" s="5"/>
      <c r="F67" s="5"/>
      <c r="G67" s="22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22"/>
      <c r="C68" s="5"/>
      <c r="D68" s="5"/>
      <c r="E68" s="5"/>
      <c r="F68" s="5"/>
      <c r="G68" s="22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22"/>
      <c r="C69" s="5"/>
      <c r="D69" s="5"/>
      <c r="E69" s="5"/>
      <c r="F69" s="5"/>
      <c r="G69" s="22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22"/>
      <c r="C70" s="5"/>
      <c r="D70" s="5"/>
      <c r="E70" s="5"/>
      <c r="F70" s="5"/>
      <c r="G70" s="22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22"/>
      <c r="C71" s="5"/>
      <c r="D71" s="5"/>
      <c r="E71" s="5"/>
      <c r="F71" s="5"/>
      <c r="G71" s="22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22"/>
      <c r="C72" s="5"/>
      <c r="D72" s="5"/>
      <c r="E72" s="5"/>
      <c r="F72" s="5"/>
      <c r="G72" s="22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22"/>
      <c r="C73" s="5"/>
      <c r="D73" s="5"/>
      <c r="E73" s="5"/>
      <c r="F73" s="5"/>
      <c r="G73" s="22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22"/>
      <c r="C74" s="5"/>
      <c r="D74" s="5"/>
      <c r="E74" s="5"/>
      <c r="F74" s="5"/>
      <c r="G74" s="22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22"/>
      <c r="C75" s="5"/>
      <c r="D75" s="5"/>
      <c r="E75" s="5"/>
      <c r="F75" s="5"/>
      <c r="G75" s="22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22"/>
      <c r="C76" s="5"/>
      <c r="D76" s="5"/>
      <c r="E76" s="5"/>
      <c r="F76" s="5"/>
      <c r="G76" s="22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22"/>
      <c r="C77" s="5"/>
      <c r="D77" s="5"/>
      <c r="E77" s="5"/>
      <c r="F77" s="5"/>
      <c r="G77" s="22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22"/>
      <c r="C78" s="5"/>
      <c r="D78" s="5"/>
      <c r="E78" s="5"/>
      <c r="F78" s="5"/>
      <c r="G78" s="22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22"/>
      <c r="C79" s="5"/>
      <c r="D79" s="5"/>
      <c r="E79" s="5"/>
      <c r="F79" s="5"/>
      <c r="G79" s="22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22"/>
      <c r="C80" s="5"/>
      <c r="D80" s="5"/>
      <c r="E80" s="5"/>
      <c r="F80" s="5"/>
      <c r="G80" s="22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22"/>
      <c r="C81" s="5"/>
      <c r="D81" s="5"/>
      <c r="E81" s="5"/>
      <c r="F81" s="5"/>
      <c r="G81" s="22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22"/>
      <c r="C82" s="5"/>
      <c r="D82" s="5"/>
      <c r="E82" s="5"/>
      <c r="F82" s="5"/>
      <c r="G82" s="22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22"/>
      <c r="C83" s="5"/>
      <c r="D83" s="5"/>
      <c r="E83" s="5"/>
      <c r="F83" s="5"/>
      <c r="G83" s="22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22"/>
      <c r="C84" s="5"/>
      <c r="D84" s="5"/>
      <c r="E84" s="5"/>
      <c r="F84" s="5"/>
      <c r="G84" s="22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22"/>
      <c r="C85" s="5"/>
      <c r="D85" s="5"/>
      <c r="E85" s="5"/>
      <c r="F85" s="5"/>
      <c r="G85" s="22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22"/>
      <c r="C86" s="5"/>
      <c r="D86" s="5"/>
      <c r="E86" s="5"/>
      <c r="F86" s="5"/>
      <c r="G86" s="22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22"/>
      <c r="C87" s="5"/>
      <c r="D87" s="5"/>
      <c r="E87" s="5"/>
      <c r="F87" s="5"/>
      <c r="G87" s="22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22"/>
      <c r="C88" s="5"/>
      <c r="D88" s="5"/>
      <c r="E88" s="5"/>
      <c r="F88" s="5"/>
      <c r="G88" s="22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22"/>
      <c r="C89" s="5"/>
      <c r="D89" s="5"/>
      <c r="E89" s="5"/>
      <c r="F89" s="5"/>
      <c r="G89" s="22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22"/>
      <c r="C90" s="5"/>
      <c r="D90" s="5"/>
      <c r="E90" s="5"/>
      <c r="F90" s="5"/>
      <c r="G90" s="22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22"/>
      <c r="C91" s="5"/>
      <c r="D91" s="5"/>
      <c r="E91" s="5"/>
      <c r="F91" s="5"/>
      <c r="G91" s="22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22"/>
      <c r="C92" s="5"/>
      <c r="D92" s="5"/>
      <c r="E92" s="5"/>
      <c r="F92" s="5"/>
      <c r="G92" s="22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22"/>
      <c r="C93" s="5"/>
      <c r="D93" s="5"/>
      <c r="E93" s="5"/>
      <c r="F93" s="5"/>
      <c r="G93" s="22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22"/>
      <c r="C94" s="5"/>
      <c r="D94" s="5"/>
      <c r="E94" s="5"/>
      <c r="F94" s="5"/>
      <c r="G94" s="22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22"/>
      <c r="C95" s="5"/>
      <c r="D95" s="5"/>
      <c r="E95" s="5"/>
      <c r="F95" s="5"/>
      <c r="G95" s="22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22"/>
      <c r="C96" s="5"/>
      <c r="D96" s="5"/>
      <c r="E96" s="5"/>
      <c r="F96" s="5"/>
      <c r="G96" s="22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22"/>
      <c r="C97" s="5"/>
      <c r="D97" s="5"/>
      <c r="E97" s="5"/>
      <c r="F97" s="5"/>
      <c r="G97" s="22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22"/>
      <c r="C98" s="5"/>
      <c r="D98" s="5"/>
      <c r="E98" s="5"/>
      <c r="F98" s="5"/>
      <c r="G98" s="22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22"/>
      <c r="C99" s="5"/>
      <c r="D99" s="5"/>
      <c r="E99" s="5"/>
      <c r="F99" s="5"/>
      <c r="G99" s="22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22"/>
      <c r="C100" s="5"/>
      <c r="D100" s="5"/>
      <c r="E100" s="5"/>
      <c r="F100" s="5"/>
      <c r="G100" s="22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22"/>
      <c r="C101" s="5"/>
      <c r="D101" s="5"/>
      <c r="E101" s="5"/>
      <c r="F101" s="5"/>
      <c r="G101" s="22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22"/>
      <c r="C102" s="5"/>
      <c r="D102" s="5"/>
      <c r="E102" s="5"/>
      <c r="F102" s="5"/>
      <c r="G102" s="22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22"/>
      <c r="C103" s="5"/>
      <c r="D103" s="5"/>
      <c r="E103" s="5"/>
      <c r="F103" s="5"/>
      <c r="G103" s="22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22"/>
      <c r="C104" s="5"/>
      <c r="D104" s="5"/>
      <c r="E104" s="5"/>
      <c r="F104" s="5"/>
      <c r="G104" s="22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22"/>
      <c r="C105" s="5"/>
      <c r="D105" s="5"/>
      <c r="E105" s="5"/>
      <c r="F105" s="5"/>
      <c r="G105" s="22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22"/>
      <c r="C106" s="5"/>
      <c r="D106" s="5"/>
      <c r="E106" s="5"/>
      <c r="F106" s="5"/>
      <c r="G106" s="22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22"/>
      <c r="C107" s="5"/>
      <c r="D107" s="5"/>
      <c r="E107" s="5"/>
      <c r="F107" s="5"/>
      <c r="G107" s="22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22"/>
      <c r="C108" s="5"/>
      <c r="D108" s="5"/>
      <c r="E108" s="5"/>
      <c r="F108" s="5"/>
      <c r="G108" s="22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22"/>
      <c r="C109" s="5"/>
      <c r="D109" s="5"/>
      <c r="E109" s="5"/>
      <c r="F109" s="5"/>
      <c r="G109" s="22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22"/>
      <c r="C110" s="5"/>
      <c r="D110" s="5"/>
      <c r="E110" s="5"/>
      <c r="F110" s="5"/>
      <c r="G110" s="22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22"/>
      <c r="C111" s="5"/>
      <c r="D111" s="5"/>
      <c r="E111" s="5"/>
      <c r="F111" s="5"/>
      <c r="G111" s="22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22"/>
      <c r="C112" s="5"/>
      <c r="D112" s="5"/>
      <c r="E112" s="5"/>
      <c r="F112" s="5"/>
      <c r="G112" s="22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22"/>
      <c r="C113" s="5"/>
      <c r="D113" s="5"/>
      <c r="E113" s="5"/>
      <c r="F113" s="5"/>
      <c r="G113" s="22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22"/>
      <c r="C114" s="5"/>
      <c r="D114" s="5"/>
      <c r="E114" s="5"/>
      <c r="F114" s="5"/>
      <c r="G114" s="22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22"/>
      <c r="C115" s="5"/>
      <c r="D115" s="5"/>
      <c r="E115" s="5"/>
      <c r="F115" s="5"/>
      <c r="G115" s="22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22"/>
      <c r="C116" s="5"/>
      <c r="D116" s="5"/>
      <c r="E116" s="5"/>
      <c r="F116" s="5"/>
      <c r="G116" s="22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22"/>
      <c r="C117" s="5"/>
      <c r="D117" s="5"/>
      <c r="E117" s="5"/>
      <c r="F117" s="5"/>
      <c r="G117" s="22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22"/>
      <c r="C118" s="5"/>
      <c r="D118" s="5"/>
      <c r="E118" s="5"/>
      <c r="F118" s="5"/>
      <c r="G118" s="22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22"/>
      <c r="C119" s="5"/>
      <c r="D119" s="5"/>
      <c r="E119" s="5"/>
      <c r="F119" s="5"/>
      <c r="G119" s="22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22"/>
      <c r="C120" s="5"/>
      <c r="D120" s="5"/>
      <c r="E120" s="5"/>
      <c r="F120" s="5"/>
      <c r="G120" s="22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22"/>
      <c r="C121" s="5"/>
      <c r="D121" s="5"/>
      <c r="E121" s="5"/>
      <c r="F121" s="5"/>
      <c r="G121" s="22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22"/>
      <c r="C122" s="5"/>
      <c r="D122" s="5"/>
      <c r="E122" s="5"/>
      <c r="F122" s="5"/>
      <c r="G122" s="22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22"/>
      <c r="C123" s="5"/>
      <c r="D123" s="5"/>
      <c r="E123" s="5"/>
      <c r="F123" s="5"/>
      <c r="G123" s="22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22"/>
      <c r="C124" s="5"/>
      <c r="D124" s="5"/>
      <c r="E124" s="5"/>
      <c r="F124" s="5"/>
      <c r="G124" s="22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22"/>
      <c r="C125" s="5"/>
      <c r="D125" s="5"/>
      <c r="E125" s="5"/>
      <c r="F125" s="5"/>
      <c r="G125" s="22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22"/>
      <c r="C126" s="5"/>
      <c r="D126" s="5"/>
      <c r="E126" s="5"/>
      <c r="F126" s="5"/>
      <c r="G126" s="22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22"/>
      <c r="C127" s="5"/>
      <c r="D127" s="5"/>
      <c r="E127" s="5"/>
      <c r="F127" s="5"/>
      <c r="G127" s="22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22"/>
      <c r="C128" s="5"/>
      <c r="D128" s="5"/>
      <c r="E128" s="5"/>
      <c r="F128" s="5"/>
      <c r="G128" s="22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22"/>
      <c r="C129" s="5"/>
      <c r="D129" s="5"/>
      <c r="E129" s="5"/>
      <c r="F129" s="5"/>
      <c r="G129" s="22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22"/>
      <c r="C130" s="5"/>
      <c r="D130" s="5"/>
      <c r="E130" s="5"/>
      <c r="F130" s="5"/>
      <c r="G130" s="22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22"/>
      <c r="C131" s="5"/>
      <c r="D131" s="5"/>
      <c r="E131" s="5"/>
      <c r="F131" s="5"/>
      <c r="G131" s="22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22"/>
      <c r="C132" s="5"/>
      <c r="D132" s="5"/>
      <c r="E132" s="5"/>
      <c r="F132" s="5"/>
      <c r="G132" s="22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22"/>
      <c r="C133" s="5"/>
      <c r="D133" s="5"/>
      <c r="E133" s="5"/>
      <c r="F133" s="5"/>
      <c r="G133" s="22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22"/>
      <c r="C134" s="5"/>
      <c r="D134" s="5"/>
      <c r="E134" s="5"/>
      <c r="F134" s="5"/>
      <c r="G134" s="22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22"/>
      <c r="C135" s="5"/>
      <c r="D135" s="5"/>
      <c r="E135" s="5"/>
      <c r="F135" s="5"/>
      <c r="G135" s="22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22"/>
      <c r="C136" s="5"/>
      <c r="D136" s="5"/>
      <c r="E136" s="5"/>
      <c r="F136" s="5"/>
      <c r="G136" s="22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22"/>
      <c r="C137" s="5"/>
      <c r="D137" s="5"/>
      <c r="E137" s="5"/>
      <c r="F137" s="5"/>
      <c r="G137" s="22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22"/>
      <c r="C138" s="5"/>
      <c r="D138" s="5"/>
      <c r="E138" s="5"/>
      <c r="F138" s="5"/>
      <c r="G138" s="22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22"/>
      <c r="C139" s="5"/>
      <c r="D139" s="5"/>
      <c r="E139" s="5"/>
      <c r="F139" s="5"/>
      <c r="G139" s="22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22"/>
      <c r="C140" s="5"/>
      <c r="D140" s="5"/>
      <c r="E140" s="5"/>
      <c r="F140" s="5"/>
      <c r="G140" s="22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22"/>
      <c r="C141" s="5"/>
      <c r="D141" s="5"/>
      <c r="E141" s="5"/>
      <c r="F141" s="5"/>
      <c r="G141" s="22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22"/>
      <c r="C142" s="5"/>
      <c r="D142" s="5"/>
      <c r="E142" s="5"/>
      <c r="F142" s="5"/>
      <c r="G142" s="22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22"/>
      <c r="C143" s="5"/>
      <c r="D143" s="5"/>
      <c r="E143" s="5"/>
      <c r="F143" s="5"/>
      <c r="G143" s="22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22"/>
      <c r="C144" s="5"/>
      <c r="D144" s="5"/>
      <c r="E144" s="5"/>
      <c r="F144" s="5"/>
      <c r="G144" s="22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22"/>
      <c r="C145" s="5"/>
      <c r="D145" s="5"/>
      <c r="E145" s="5"/>
      <c r="F145" s="5"/>
      <c r="G145" s="22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22"/>
      <c r="C146" s="5"/>
      <c r="D146" s="5"/>
      <c r="E146" s="5"/>
      <c r="F146" s="5"/>
      <c r="G146" s="22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22"/>
      <c r="C147" s="5"/>
      <c r="D147" s="5"/>
      <c r="E147" s="5"/>
      <c r="F147" s="5"/>
      <c r="G147" s="22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22"/>
      <c r="C148" s="5"/>
      <c r="D148" s="5"/>
      <c r="E148" s="5"/>
      <c r="F148" s="5"/>
      <c r="G148" s="22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22"/>
      <c r="C149" s="5"/>
      <c r="D149" s="5"/>
      <c r="E149" s="5"/>
      <c r="F149" s="5"/>
      <c r="G149" s="22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22"/>
      <c r="C150" s="5"/>
      <c r="D150" s="5"/>
      <c r="E150" s="5"/>
      <c r="F150" s="5"/>
      <c r="G150" s="22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22"/>
      <c r="C151" s="5"/>
      <c r="D151" s="5"/>
      <c r="E151" s="5"/>
      <c r="F151" s="5"/>
      <c r="G151" s="22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22"/>
      <c r="C152" s="5"/>
      <c r="D152" s="5"/>
      <c r="E152" s="5"/>
      <c r="F152" s="5"/>
      <c r="G152" s="22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22"/>
      <c r="C153" s="5"/>
      <c r="D153" s="5"/>
      <c r="E153" s="5"/>
      <c r="F153" s="5"/>
      <c r="G153" s="22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22"/>
      <c r="C154" s="5"/>
      <c r="D154" s="5"/>
      <c r="E154" s="5"/>
      <c r="F154" s="5"/>
      <c r="G154" s="22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22"/>
      <c r="C155" s="5"/>
      <c r="D155" s="5"/>
      <c r="E155" s="5"/>
      <c r="F155" s="5"/>
      <c r="G155" s="22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22"/>
      <c r="C156" s="5"/>
      <c r="D156" s="5"/>
      <c r="E156" s="5"/>
      <c r="F156" s="5"/>
      <c r="G156" s="22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22"/>
      <c r="C157" s="5"/>
      <c r="D157" s="5"/>
      <c r="E157" s="5"/>
      <c r="F157" s="5"/>
      <c r="G157" s="22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22"/>
      <c r="C158" s="5"/>
      <c r="D158" s="5"/>
      <c r="E158" s="5"/>
      <c r="F158" s="5"/>
      <c r="G158" s="22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22"/>
      <c r="C159" s="5"/>
      <c r="D159" s="5"/>
      <c r="E159" s="5"/>
      <c r="F159" s="5"/>
      <c r="G159" s="22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22"/>
      <c r="C160" s="5"/>
      <c r="D160" s="5"/>
      <c r="E160" s="5"/>
      <c r="F160" s="5"/>
      <c r="G160" s="22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22"/>
      <c r="C161" s="5"/>
      <c r="D161" s="5"/>
      <c r="E161" s="5"/>
      <c r="F161" s="5"/>
      <c r="G161" s="22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22"/>
      <c r="C162" s="5"/>
      <c r="D162" s="5"/>
      <c r="E162" s="5"/>
      <c r="F162" s="5"/>
      <c r="G162" s="22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22"/>
      <c r="C163" s="5"/>
      <c r="D163" s="5"/>
      <c r="E163" s="5"/>
      <c r="F163" s="5"/>
      <c r="G163" s="22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22"/>
      <c r="C164" s="5"/>
      <c r="D164" s="5"/>
      <c r="E164" s="5"/>
      <c r="F164" s="5"/>
      <c r="G164" s="22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22"/>
      <c r="C165" s="5"/>
      <c r="D165" s="5"/>
      <c r="E165" s="5"/>
      <c r="F165" s="5"/>
      <c r="G165" s="22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22"/>
      <c r="C166" s="5"/>
      <c r="D166" s="5"/>
      <c r="E166" s="5"/>
      <c r="F166" s="5"/>
      <c r="G166" s="22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22"/>
      <c r="C167" s="5"/>
      <c r="D167" s="5"/>
      <c r="E167" s="5"/>
      <c r="F167" s="5"/>
      <c r="G167" s="22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22"/>
      <c r="C168" s="5"/>
      <c r="D168" s="5"/>
      <c r="E168" s="5"/>
      <c r="F168" s="5"/>
      <c r="G168" s="22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22"/>
      <c r="C169" s="5"/>
      <c r="D169" s="5"/>
      <c r="E169" s="5"/>
      <c r="F169" s="5"/>
      <c r="G169" s="22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22"/>
      <c r="C170" s="5"/>
      <c r="D170" s="5"/>
      <c r="E170" s="5"/>
      <c r="F170" s="5"/>
      <c r="G170" s="22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22"/>
      <c r="C171" s="5"/>
      <c r="D171" s="5"/>
      <c r="E171" s="5"/>
      <c r="F171" s="5"/>
      <c r="G171" s="22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22"/>
      <c r="C172" s="5"/>
      <c r="D172" s="5"/>
      <c r="E172" s="5"/>
      <c r="F172" s="5"/>
      <c r="G172" s="22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22"/>
      <c r="C173" s="5"/>
      <c r="D173" s="5"/>
      <c r="E173" s="5"/>
      <c r="F173" s="5"/>
      <c r="G173" s="22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22"/>
      <c r="C174" s="5"/>
      <c r="D174" s="5"/>
      <c r="E174" s="5"/>
      <c r="F174" s="5"/>
      <c r="G174" s="22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22"/>
      <c r="C175" s="5"/>
      <c r="D175" s="5"/>
      <c r="E175" s="5"/>
      <c r="F175" s="5"/>
      <c r="G175" s="22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22"/>
      <c r="C176" s="5"/>
      <c r="D176" s="5"/>
      <c r="E176" s="5"/>
      <c r="F176" s="5"/>
      <c r="G176" s="22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22"/>
      <c r="C177" s="5"/>
      <c r="D177" s="5"/>
      <c r="E177" s="5"/>
      <c r="F177" s="5"/>
      <c r="G177" s="22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22"/>
      <c r="C178" s="5"/>
      <c r="D178" s="5"/>
      <c r="E178" s="5"/>
      <c r="F178" s="5"/>
      <c r="G178" s="22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22"/>
      <c r="C179" s="5"/>
      <c r="D179" s="5"/>
      <c r="E179" s="5"/>
      <c r="F179" s="5"/>
      <c r="G179" s="22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22"/>
      <c r="C180" s="5"/>
      <c r="D180" s="5"/>
      <c r="E180" s="5"/>
      <c r="F180" s="5"/>
      <c r="G180" s="22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22"/>
      <c r="C181" s="5"/>
      <c r="D181" s="5"/>
      <c r="E181" s="5"/>
      <c r="F181" s="5"/>
      <c r="G181" s="22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22"/>
      <c r="C182" s="5"/>
      <c r="D182" s="5"/>
      <c r="E182" s="5"/>
      <c r="F182" s="5"/>
      <c r="G182" s="22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22"/>
      <c r="C183" s="5"/>
      <c r="D183" s="5"/>
      <c r="E183" s="5"/>
      <c r="F183" s="5"/>
      <c r="G183" s="22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22"/>
      <c r="C184" s="5"/>
      <c r="D184" s="5"/>
      <c r="E184" s="5"/>
      <c r="F184" s="5"/>
      <c r="G184" s="22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22"/>
      <c r="C185" s="5"/>
      <c r="D185" s="5"/>
      <c r="E185" s="5"/>
      <c r="F185" s="5"/>
      <c r="G185" s="22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22"/>
      <c r="C186" s="5"/>
      <c r="D186" s="5"/>
      <c r="E186" s="5"/>
      <c r="F186" s="5"/>
      <c r="G186" s="22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22"/>
      <c r="C187" s="5"/>
      <c r="D187" s="5"/>
      <c r="E187" s="5"/>
      <c r="F187" s="5"/>
      <c r="G187" s="22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22"/>
      <c r="C188" s="5"/>
      <c r="D188" s="5"/>
      <c r="E188" s="5"/>
      <c r="F188" s="5"/>
      <c r="G188" s="22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22"/>
      <c r="C189" s="5"/>
      <c r="D189" s="5"/>
      <c r="E189" s="5"/>
      <c r="F189" s="5"/>
      <c r="G189" s="22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22"/>
      <c r="C190" s="5"/>
      <c r="D190" s="5"/>
      <c r="E190" s="5"/>
      <c r="F190" s="5"/>
      <c r="G190" s="22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22"/>
      <c r="C191" s="5"/>
      <c r="D191" s="5"/>
      <c r="E191" s="5"/>
      <c r="F191" s="5"/>
      <c r="G191" s="22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22"/>
      <c r="C192" s="5"/>
      <c r="D192" s="5"/>
      <c r="E192" s="5"/>
      <c r="F192" s="5"/>
      <c r="G192" s="22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22"/>
      <c r="C193" s="5"/>
      <c r="D193" s="5"/>
      <c r="E193" s="5"/>
      <c r="F193" s="5"/>
      <c r="G193" s="22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22"/>
      <c r="C194" s="5"/>
      <c r="D194" s="5"/>
      <c r="E194" s="5"/>
      <c r="F194" s="5"/>
      <c r="G194" s="22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22"/>
      <c r="C195" s="5"/>
      <c r="D195" s="5"/>
      <c r="E195" s="5"/>
      <c r="F195" s="5"/>
      <c r="G195" s="22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22"/>
      <c r="C196" s="5"/>
      <c r="D196" s="5"/>
      <c r="E196" s="5"/>
      <c r="F196" s="5"/>
      <c r="G196" s="22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22"/>
      <c r="C197" s="5"/>
      <c r="D197" s="5"/>
      <c r="E197" s="5"/>
      <c r="F197" s="5"/>
      <c r="G197" s="22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22"/>
      <c r="C198" s="5"/>
      <c r="D198" s="5"/>
      <c r="E198" s="5"/>
      <c r="F198" s="5"/>
      <c r="G198" s="22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22"/>
      <c r="C199" s="5"/>
      <c r="D199" s="5"/>
      <c r="E199" s="5"/>
      <c r="F199" s="5"/>
      <c r="G199" s="22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22"/>
      <c r="C200" s="5"/>
      <c r="D200" s="5"/>
      <c r="E200" s="5"/>
      <c r="F200" s="5"/>
      <c r="G200" s="22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22"/>
      <c r="C201" s="5"/>
      <c r="D201" s="5"/>
      <c r="E201" s="5"/>
      <c r="F201" s="5"/>
      <c r="G201" s="22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22"/>
      <c r="C202" s="5"/>
      <c r="D202" s="5"/>
      <c r="E202" s="5"/>
      <c r="F202" s="5"/>
      <c r="G202" s="22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22"/>
      <c r="C203" s="5"/>
      <c r="D203" s="5"/>
      <c r="E203" s="5"/>
      <c r="F203" s="5"/>
      <c r="G203" s="22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22"/>
      <c r="C204" s="5"/>
      <c r="D204" s="5"/>
      <c r="E204" s="5"/>
      <c r="F204" s="5"/>
      <c r="G204" s="22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22"/>
      <c r="C205" s="5"/>
      <c r="D205" s="5"/>
      <c r="E205" s="5"/>
      <c r="F205" s="5"/>
      <c r="G205" s="22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22"/>
      <c r="C206" s="5"/>
      <c r="D206" s="5"/>
      <c r="E206" s="5"/>
      <c r="F206" s="5"/>
      <c r="G206" s="22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22"/>
      <c r="C207" s="5"/>
      <c r="D207" s="5"/>
      <c r="E207" s="5"/>
      <c r="F207" s="5"/>
      <c r="G207" s="22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22"/>
      <c r="C208" s="5"/>
      <c r="D208" s="5"/>
      <c r="E208" s="5"/>
      <c r="F208" s="5"/>
      <c r="G208" s="22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22"/>
      <c r="C209" s="5"/>
      <c r="D209" s="5"/>
      <c r="E209" s="5"/>
      <c r="F209" s="5"/>
      <c r="G209" s="22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22"/>
      <c r="C210" s="5"/>
      <c r="D210" s="5"/>
      <c r="E210" s="5"/>
      <c r="F210" s="5"/>
      <c r="G210" s="22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22"/>
      <c r="C211" s="5"/>
      <c r="D211" s="5"/>
      <c r="E211" s="5"/>
      <c r="F211" s="5"/>
      <c r="G211" s="22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22"/>
      <c r="C212" s="5"/>
      <c r="D212" s="5"/>
      <c r="E212" s="5"/>
      <c r="F212" s="5"/>
      <c r="G212" s="22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22"/>
      <c r="C213" s="5"/>
      <c r="D213" s="5"/>
      <c r="E213" s="5"/>
      <c r="F213" s="5"/>
      <c r="G213" s="22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22"/>
      <c r="C214" s="5"/>
      <c r="D214" s="5"/>
      <c r="E214" s="5"/>
      <c r="F214" s="5"/>
      <c r="G214" s="22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22"/>
      <c r="C215" s="5"/>
      <c r="D215" s="5"/>
      <c r="E215" s="5"/>
      <c r="F215" s="5"/>
      <c r="G215" s="22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22"/>
      <c r="C216" s="5"/>
      <c r="D216" s="5"/>
      <c r="E216" s="5"/>
      <c r="F216" s="5"/>
      <c r="G216" s="22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22"/>
      <c r="C217" s="5"/>
      <c r="D217" s="5"/>
      <c r="E217" s="5"/>
      <c r="F217" s="5"/>
      <c r="G217" s="22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22"/>
      <c r="C218" s="5"/>
      <c r="D218" s="5"/>
      <c r="E218" s="5"/>
      <c r="F218" s="5"/>
      <c r="G218" s="22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22"/>
      <c r="C219" s="5"/>
      <c r="D219" s="5"/>
      <c r="E219" s="5"/>
      <c r="F219" s="5"/>
      <c r="G219" s="22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22"/>
      <c r="C220" s="5"/>
      <c r="D220" s="5"/>
      <c r="E220" s="5"/>
      <c r="F220" s="5"/>
      <c r="G220" s="22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5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5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5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5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5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5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5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5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5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15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5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15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5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15.7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15.7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15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5.7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5.7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5.7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5.7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15.7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15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15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5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5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15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15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5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15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15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15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15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5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15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15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15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15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15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5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5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15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15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5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15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15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15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15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15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15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15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15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15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15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15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15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15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15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15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15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15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15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15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15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15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15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15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15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15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15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15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15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15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15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15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15.7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15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15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15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15.7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15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15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15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15.7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15.7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15.7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15.7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15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15.7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15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15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15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15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15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15.7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15.7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15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15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15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15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15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15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15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15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15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15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15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15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15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15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15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15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15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15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15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15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15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15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15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15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15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15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15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15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15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15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15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15.7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15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15.7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15.7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15.7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5.7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15.7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15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15.7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15.7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15.7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15.7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15.7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15.7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15.7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15.7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5.7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15.7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15.7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15.7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15.7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15.7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15.7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15.7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15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15.7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15.7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15.7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5.7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15.7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15.7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15.7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15.7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15.7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15.7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15.7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15.7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15.7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15.7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15.7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15.7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15.7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15.7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15.7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15.7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15.7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15.7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15.7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15.7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15.7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15.7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15.7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15.7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15.7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15.7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15.7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15.7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15.7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15.7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15.7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15.7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15.7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15.7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15.7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15.7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15.7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15.7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5.7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5.7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5.7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15.7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15.7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15.7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15.7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15.7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15.7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15.7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15.7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15.7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15.7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15.7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15.7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15.7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15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15.7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15.7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15.7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15.7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15.7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15.7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15.7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15.7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15.7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15.7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15.7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15.7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15.7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15.7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15.7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15.7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15.7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15.7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15.7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15.7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15.7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15.7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15.7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15.7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15.7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15.7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15.7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15.7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15.7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15.7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15.7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15.7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15.7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15.7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15.7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15.7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15.7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15.7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15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15.7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15.7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15.7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15.7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15.7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15.7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15.7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15.7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15.7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15.7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15.7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15.7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15.7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15.7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15.7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15.7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15.7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15.7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15.7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15.7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15.7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15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15.7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15.7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15.7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15.7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15.7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15.7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15.7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15.7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15.7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15.7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15.7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15.7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15.7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15.7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15.7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15.7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15.7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15.7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15.7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15.7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15.7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15.7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15.7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15.7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15.7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15.7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15.7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15.7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15.7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15.7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15.7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15.7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15.7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15.7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15.7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15.7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15.7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15.7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15.7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15.7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15.7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15.7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15.7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15.7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15.7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15.7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15.7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15.7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15.7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15.7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15.7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15.7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15.7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15.7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15.7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15.7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15.7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15.7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15.7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15.7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15.7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15.7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15.7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15.7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15.7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15.7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15.7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15.7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15.7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15.7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15.7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15.7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15.7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15.7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15.7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15.7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15.7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15.7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15.7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15.7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15.7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15.7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15.7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15.7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15.7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15.7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15.7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15.7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15.7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15.7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15.7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15.7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15.7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15.7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15.7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15.7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15.7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15.7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15.7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15.7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15.7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15.7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15.7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15.7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15.7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15.7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15.7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15.7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15.7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15.7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15.7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15.7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15.7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15.7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15.7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15.7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15.7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15.7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15.7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15.7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15.7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15.7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15.7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15.7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15.7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15.7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15.7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15.7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15.7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15.7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15.7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15.7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15.7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15.7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15.7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15.7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15.7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5.7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5.7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5.7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5.7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5.7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15.7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15.7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15.7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5.7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5.7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5.7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5.7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15.7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15.7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15.7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15.7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15.7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15.7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15.7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15.7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15.7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15.7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15.7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15.7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15.7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15.7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15.7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15.7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15.7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15.7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15.7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15.7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15.7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15.7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15.7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15.7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15.7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15.7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15.7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15.7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15.7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15.7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15.7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15.7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15.7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15.7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15.7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15.7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15.7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15.7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15.7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15.7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15.7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15.7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15.7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15.7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15.7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15.7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15.7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15.7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15.7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15.7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15.7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15.7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15.7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15.7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15.7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15.7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15.7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15.7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15.7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15.7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15.7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15.7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15.7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15.7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15.7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15.7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15.7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15.7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15.7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15.7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15.7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15.7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15.7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15.7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15.7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15.7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15.7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15.7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15.7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15.7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15.7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15.7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5.7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5.7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5.7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5.7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5.7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15.7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15.7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15.7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5.7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5.7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5.7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15.7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15.7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15.7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15.7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15.7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15.7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15.7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15.7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15.7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15.7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15.7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15.7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15.7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15.7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15.7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15.7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15.7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15.7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15.7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15.7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15.7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15.7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15.7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15.7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15.7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15.7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15.7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15.7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15.7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15.7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15.7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15.7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15.7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15.7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15.7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15.7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15.7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15.7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15.7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15.7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15.7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15.7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15.7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15.7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15.7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15.7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15.7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15.7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15.7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15.7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15.7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15.7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15.7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15.7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15.7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15.7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15.7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15.7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15.7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15.7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15.7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15.7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15.7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15.7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15.7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15.7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15.7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15.7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15.7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15.7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15.7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15.7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15.7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15.7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15.7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15.7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15.7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15.7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15.7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15.7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15.7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15.7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15.7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15.7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15.7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15.7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15.7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15.7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15.7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15.7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15.7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15.7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15.7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15.7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15.7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15.7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15.7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15.7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15.7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15.7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15.7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15.7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15.7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15.7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15.7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15.7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15.7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15.7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15.7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15.7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15.7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15.7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15.7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15.7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15.7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15.7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15.7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15.7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15.7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15.7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15.7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15.7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15.7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15.7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15.7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15.7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15.7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15.7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15.7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15.7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15.7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15.7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15.7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15.7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15.7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15.7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15.7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15.7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15.7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15.7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15.7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15.7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15.7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15.7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15.7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15.7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15.7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15.7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15.7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15.7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15.7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15.7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15.7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15.7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15.7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15.7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15.7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15.7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15.7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15.7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15.7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15.7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15.7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15.7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15.7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15.7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15.7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15.7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15.7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15.7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15.7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15.7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15.7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15.7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15.7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15.7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15.7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15.7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15.7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15.7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15.7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15.7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15.7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15.7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15.7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15.7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15.7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15.7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15.7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15.7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15.7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15.7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15.7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15.7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15.7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15.7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15.7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15.7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15.7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15.7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15.7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15.7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15.7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15.7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15.7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5.7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15.7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15.7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15.7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15.7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15.7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15.7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15.7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15.7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15.7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15.7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15.7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15.7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15.7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15.7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15.7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15.7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15.7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15.7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15.7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15.7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15.7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15.7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15.7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15.7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15.7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15.7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15.7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15.7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15.7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15.7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15.7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15.7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15.7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15.7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15.7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15.7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15.7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15.7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15.7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15.7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15.7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15.7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15.7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15.7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15.7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15.7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15.7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15.7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15.7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15.7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ht="15.7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ht="15.7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ht="15.7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ht="15.7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ht="15.7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ht="15.7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ht="15.7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ht="15.7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ht="15.75" customHeight="1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spans="1:26" ht="15.75" customHeight="1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Zainin</dc:creator>
  <cp:lastModifiedBy>Пользователь Windows</cp:lastModifiedBy>
  <dcterms:created xsi:type="dcterms:W3CDTF">2020-05-15T11:20:41Z</dcterms:created>
  <dcterms:modified xsi:type="dcterms:W3CDTF">2022-10-31T13:31:46Z</dcterms:modified>
</cp:coreProperties>
</file>